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SRDMZ-Međ.Žup\Documents\SSRDMŽ\Natjecateljska komisija\Dnevnici natjecanja\2024\"/>
    </mc:Choice>
  </mc:AlternateContent>
  <xr:revisionPtr revIDLastSave="0" documentId="13_ncr:1_{591FB8A5-1EDF-41B8-8217-047B5323A5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ML ekipno" sheetId="24" r:id="rId1"/>
    <sheet name="1. ML pojedinačno" sheetId="25" r:id="rId2"/>
    <sheet name="2.ML Istok - ekipno" sheetId="3" r:id="rId3"/>
    <sheet name="2.ML Istok - pojedinačno" sheetId="4" r:id="rId4"/>
    <sheet name="2.ML Zapad - ekipno " sheetId="29" r:id="rId5"/>
    <sheet name="2.ML Zapad - pojedinačno" sheetId="6" r:id="rId6"/>
    <sheet name="1. ML FEEDER-ekipno" sheetId="7" r:id="rId7"/>
    <sheet name="1. ML FEEDER-pojedinačno" sheetId="8" r:id="rId8"/>
    <sheet name="2. ML FEEDER-ekipno" sheetId="9" r:id="rId9"/>
    <sheet name="2. ML FEEDER-pojedinačno" sheetId="10" r:id="rId10"/>
    <sheet name="LIGA KADETI" sheetId="28" r:id="rId11"/>
    <sheet name="LIGA JUNIORI" sheetId="23" r:id="rId12"/>
    <sheet name="MASTERI" sheetId="21" r:id="rId13"/>
    <sheet name="VETERANI" sheetId="20" r:id="rId14"/>
    <sheet name="PRETKOLO" sheetId="13" r:id="rId15"/>
  </sheets>
  <externalReferences>
    <externalReference r:id="rId16"/>
    <externalReference r:id="rId17"/>
    <externalReference r:id="rId18"/>
  </externalReferences>
  <definedNames>
    <definedName name="_xlnm.Print_Area" localSheetId="0">'1. ML ekipno'!$A$1:$U$23</definedName>
    <definedName name="_xlnm.Print_Area" localSheetId="1">'1. ML pojedinačno'!$A$3:$V$43</definedName>
    <definedName name="_xlnm.Print_Area" localSheetId="11">'LIGA JUNIORI'!$A$1:$W$27</definedName>
    <definedName name="_xlnm.Print_Area" localSheetId="10">'LIGA KADETI'!$A$1:$W$49</definedName>
    <definedName name="_xlnm.Print_Area" localSheetId="12">MASTERI!$A$1:$W$31</definedName>
    <definedName name="_xlnm.Print_Area" localSheetId="13">VETERANI!$A$1:$W$31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" i="28" l="1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U35" i="28"/>
  <c r="V35" i="28"/>
  <c r="U36" i="28"/>
  <c r="V36" i="28"/>
  <c r="X17" i="25" l="1"/>
  <c r="X25" i="25"/>
  <c r="X27" i="25"/>
  <c r="X33" i="25"/>
  <c r="X35" i="25"/>
  <c r="X18" i="25"/>
  <c r="X19" i="25"/>
  <c r="X26" i="25"/>
  <c r="X34" i="25"/>
  <c r="X41" i="25"/>
  <c r="P12" i="9"/>
  <c r="P13" i="9"/>
  <c r="P14" i="9"/>
  <c r="P15" i="9"/>
  <c r="P16" i="9"/>
  <c r="P17" i="9"/>
  <c r="P18" i="9"/>
  <c r="P19" i="9"/>
  <c r="P20" i="9"/>
  <c r="P21" i="9"/>
  <c r="P22" i="9"/>
  <c r="P23" i="9"/>
  <c r="P11" i="9"/>
  <c r="O12" i="9"/>
  <c r="O13" i="9"/>
  <c r="O14" i="9"/>
  <c r="O15" i="9"/>
  <c r="O16" i="9"/>
  <c r="O17" i="9"/>
  <c r="O18" i="9"/>
  <c r="O19" i="9"/>
  <c r="O20" i="9"/>
  <c r="O21" i="9"/>
  <c r="O22" i="9"/>
  <c r="O23" i="9"/>
  <c r="O11" i="9"/>
  <c r="P12" i="7"/>
  <c r="P13" i="7"/>
  <c r="P14" i="7"/>
  <c r="P15" i="7"/>
  <c r="P16" i="7"/>
  <c r="P17" i="7"/>
  <c r="P18" i="7"/>
  <c r="P11" i="7"/>
  <c r="O19" i="7"/>
  <c r="O20" i="7"/>
  <c r="O12" i="7"/>
  <c r="O13" i="7"/>
  <c r="O14" i="7"/>
  <c r="O15" i="7"/>
  <c r="O16" i="7"/>
  <c r="O17" i="7"/>
  <c r="O18" i="7"/>
  <c r="O11" i="7"/>
  <c r="P12" i="29"/>
  <c r="Q19" i="29"/>
  <c r="P19" i="29"/>
  <c r="O19" i="29"/>
  <c r="P18" i="29"/>
  <c r="O18" i="29"/>
  <c r="Q17" i="29"/>
  <c r="P17" i="29"/>
  <c r="O17" i="29"/>
  <c r="Q16" i="29"/>
  <c r="P16" i="29"/>
  <c r="O16" i="29"/>
  <c r="Q15" i="29"/>
  <c r="P15" i="29"/>
  <c r="O15" i="29"/>
  <c r="Q14" i="29"/>
  <c r="P14" i="29"/>
  <c r="O14" i="29"/>
  <c r="Q13" i="29"/>
  <c r="P13" i="29"/>
  <c r="O13" i="29"/>
  <c r="Q12" i="29"/>
  <c r="O12" i="29"/>
  <c r="Q11" i="29"/>
  <c r="P11" i="29"/>
  <c r="O11" i="29"/>
  <c r="T11" i="4"/>
  <c r="P12" i="3"/>
  <c r="P13" i="3"/>
  <c r="P14" i="3"/>
  <c r="P15" i="3"/>
  <c r="P16" i="3"/>
  <c r="P17" i="3"/>
  <c r="P18" i="3"/>
  <c r="P19" i="3"/>
  <c r="O12" i="3"/>
  <c r="O13" i="3"/>
  <c r="O14" i="3"/>
  <c r="O15" i="3"/>
  <c r="O16" i="3"/>
  <c r="O17" i="3"/>
  <c r="O18" i="3"/>
  <c r="O19" i="3"/>
  <c r="O11" i="3"/>
  <c r="P11" i="3"/>
  <c r="X13" i="24"/>
  <c r="V43" i="10"/>
  <c r="U43" i="10"/>
  <c r="T43" i="10"/>
  <c r="V42" i="10"/>
  <c r="U42" i="10"/>
  <c r="T42" i="10"/>
  <c r="V41" i="10"/>
  <c r="U41" i="10"/>
  <c r="T41" i="10"/>
  <c r="V40" i="10"/>
  <c r="U40" i="10"/>
  <c r="T40" i="10"/>
  <c r="V39" i="10"/>
  <c r="U39" i="10"/>
  <c r="T39" i="10"/>
  <c r="V38" i="10"/>
  <c r="U38" i="10"/>
  <c r="T38" i="10"/>
  <c r="V37" i="10"/>
  <c r="U37" i="10"/>
  <c r="T37" i="10"/>
  <c r="V36" i="10"/>
  <c r="U36" i="10"/>
  <c r="T36" i="10"/>
  <c r="V35" i="10"/>
  <c r="U35" i="10"/>
  <c r="T35" i="10"/>
  <c r="V34" i="10"/>
  <c r="U34" i="10"/>
  <c r="T34" i="10"/>
  <c r="V33" i="10"/>
  <c r="U33" i="10"/>
  <c r="T33" i="10"/>
  <c r="V32" i="10"/>
  <c r="U32" i="10"/>
  <c r="T32" i="10"/>
  <c r="V31" i="10"/>
  <c r="U31" i="10"/>
  <c r="T31" i="10"/>
  <c r="V30" i="10"/>
  <c r="U30" i="10"/>
  <c r="T30" i="10"/>
  <c r="V29" i="10"/>
  <c r="U29" i="10"/>
  <c r="T29" i="10"/>
  <c r="V28" i="10"/>
  <c r="U28" i="10"/>
  <c r="T28" i="10"/>
  <c r="V27" i="10"/>
  <c r="U27" i="10"/>
  <c r="T27" i="10"/>
  <c r="V26" i="10"/>
  <c r="U26" i="10"/>
  <c r="T26" i="10"/>
  <c r="V25" i="10"/>
  <c r="U25" i="10"/>
  <c r="T25" i="10"/>
  <c r="V24" i="10"/>
  <c r="U24" i="10"/>
  <c r="T24" i="10"/>
  <c r="V23" i="10"/>
  <c r="U23" i="10"/>
  <c r="T23" i="10"/>
  <c r="V22" i="10"/>
  <c r="U22" i="10"/>
  <c r="T22" i="10"/>
  <c r="V21" i="10"/>
  <c r="U21" i="10"/>
  <c r="T21" i="10"/>
  <c r="V20" i="10"/>
  <c r="U20" i="10"/>
  <c r="T20" i="10"/>
  <c r="V19" i="10"/>
  <c r="U19" i="10"/>
  <c r="T19" i="10"/>
  <c r="V18" i="10"/>
  <c r="U18" i="10"/>
  <c r="T18" i="10"/>
  <c r="V17" i="10"/>
  <c r="U17" i="10"/>
  <c r="T17" i="10"/>
  <c r="V16" i="10"/>
  <c r="U16" i="10"/>
  <c r="T16" i="10"/>
  <c r="V15" i="10"/>
  <c r="U15" i="10"/>
  <c r="T15" i="10"/>
  <c r="V14" i="10"/>
  <c r="U14" i="10"/>
  <c r="T14" i="10"/>
  <c r="V13" i="10"/>
  <c r="U13" i="10"/>
  <c r="T13" i="10"/>
  <c r="V12" i="10"/>
  <c r="U12" i="10"/>
  <c r="T12" i="10"/>
  <c r="V11" i="10"/>
  <c r="U11" i="10"/>
  <c r="T11" i="10"/>
  <c r="V39" i="8"/>
  <c r="U39" i="8"/>
  <c r="T39" i="8"/>
  <c r="V38" i="8"/>
  <c r="U38" i="8"/>
  <c r="T38" i="8"/>
  <c r="V37" i="8"/>
  <c r="U37" i="8"/>
  <c r="T37" i="8"/>
  <c r="V36" i="8"/>
  <c r="U36" i="8"/>
  <c r="T36" i="8"/>
  <c r="V35" i="8"/>
  <c r="U35" i="8"/>
  <c r="T35" i="8"/>
  <c r="V34" i="8"/>
  <c r="U34" i="8"/>
  <c r="T34" i="8"/>
  <c r="V33" i="8"/>
  <c r="U33" i="8"/>
  <c r="T33" i="8"/>
  <c r="V32" i="8"/>
  <c r="U32" i="8"/>
  <c r="T32" i="8"/>
  <c r="V31" i="8"/>
  <c r="U31" i="8"/>
  <c r="T31" i="8"/>
  <c r="V30" i="8"/>
  <c r="U30" i="8"/>
  <c r="T30" i="8"/>
  <c r="V29" i="8"/>
  <c r="U29" i="8"/>
  <c r="T29" i="8"/>
  <c r="V28" i="8"/>
  <c r="U28" i="8"/>
  <c r="T28" i="8"/>
  <c r="V27" i="8"/>
  <c r="U27" i="8"/>
  <c r="T27" i="8"/>
  <c r="V26" i="8"/>
  <c r="U26" i="8"/>
  <c r="T26" i="8"/>
  <c r="V25" i="8"/>
  <c r="U25" i="8"/>
  <c r="T25" i="8"/>
  <c r="V24" i="8"/>
  <c r="U24" i="8"/>
  <c r="T24" i="8"/>
  <c r="V23" i="8"/>
  <c r="U23" i="8"/>
  <c r="T23" i="8"/>
  <c r="V22" i="8"/>
  <c r="U22" i="8"/>
  <c r="T22" i="8"/>
  <c r="V21" i="8"/>
  <c r="U21" i="8"/>
  <c r="T21" i="8"/>
  <c r="V20" i="8"/>
  <c r="U20" i="8"/>
  <c r="T20" i="8"/>
  <c r="V19" i="8"/>
  <c r="U19" i="8"/>
  <c r="T19" i="8"/>
  <c r="V18" i="8"/>
  <c r="U18" i="8"/>
  <c r="T18" i="8"/>
  <c r="V17" i="8"/>
  <c r="U17" i="8"/>
  <c r="T17" i="8"/>
  <c r="V16" i="8"/>
  <c r="U16" i="8"/>
  <c r="T16" i="8"/>
  <c r="V15" i="8"/>
  <c r="U15" i="8"/>
  <c r="T15" i="8"/>
  <c r="V14" i="8"/>
  <c r="U14" i="8"/>
  <c r="T14" i="8"/>
  <c r="V13" i="8"/>
  <c r="U13" i="8"/>
  <c r="T13" i="8"/>
  <c r="V12" i="8"/>
  <c r="U12" i="8"/>
  <c r="T12" i="8"/>
  <c r="V11" i="8"/>
  <c r="U11" i="8"/>
  <c r="T11" i="8"/>
  <c r="V10" i="8"/>
  <c r="U10" i="8"/>
  <c r="T10" i="8"/>
  <c r="Y19" i="20"/>
  <c r="AB19" i="20" s="1"/>
  <c r="AC19" i="20" s="1"/>
  <c r="Y17" i="20"/>
  <c r="AB17" i="20" s="1"/>
  <c r="AC17" i="20" s="1"/>
  <c r="X17" i="20"/>
  <c r="Z26" i="21"/>
  <c r="Z24" i="21"/>
  <c r="Z22" i="21"/>
  <c r="Z20" i="21"/>
  <c r="Y20" i="21"/>
  <c r="Z18" i="21"/>
  <c r="Y18" i="21"/>
  <c r="AB18" i="21" s="1"/>
  <c r="AC18" i="21" s="1"/>
  <c r="Z16" i="21"/>
  <c r="Z14" i="21"/>
  <c r="Y12" i="21"/>
  <c r="AB12" i="21" s="1"/>
  <c r="AC12" i="21" s="1"/>
  <c r="Z10" i="21"/>
  <c r="Y10" i="21"/>
  <c r="AB10" i="21"/>
  <c r="AC10" i="21" s="1"/>
  <c r="Z27" i="21"/>
  <c r="X22" i="24"/>
  <c r="W22" i="24"/>
  <c r="X21" i="24"/>
  <c r="X20" i="24"/>
  <c r="W20" i="24"/>
  <c r="X16" i="24"/>
  <c r="W16" i="24"/>
  <c r="Z16" i="24" s="1"/>
  <c r="W13" i="24"/>
  <c r="U50" i="25"/>
  <c r="T50" i="25"/>
  <c r="U49" i="25"/>
  <c r="T49" i="25"/>
  <c r="U48" i="25"/>
  <c r="T48" i="25"/>
  <c r="U47" i="25"/>
  <c r="T47" i="25"/>
  <c r="U46" i="25"/>
  <c r="T46" i="25"/>
  <c r="U45" i="25"/>
  <c r="T45" i="25"/>
  <c r="U44" i="25"/>
  <c r="T44" i="25"/>
  <c r="U43" i="25"/>
  <c r="Y97" i="25" s="1"/>
  <c r="T43" i="25"/>
  <c r="X97" i="25" s="1"/>
  <c r="U42" i="25"/>
  <c r="Y42" i="25" s="1"/>
  <c r="T42" i="25"/>
  <c r="X42" i="25" s="1"/>
  <c r="Y40" i="25"/>
  <c r="Y39" i="25"/>
  <c r="X39" i="25"/>
  <c r="Y38" i="25"/>
  <c r="Y37" i="25"/>
  <c r="X37" i="25"/>
  <c r="X36" i="25"/>
  <c r="Y35" i="25"/>
  <c r="Y34" i="25"/>
  <c r="Y33" i="25"/>
  <c r="Y32" i="25"/>
  <c r="X32" i="25"/>
  <c r="Y31" i="25"/>
  <c r="X31" i="25"/>
  <c r="Y30" i="25"/>
  <c r="X30" i="25"/>
  <c r="Y29" i="25"/>
  <c r="Y28" i="25"/>
  <c r="X28" i="25"/>
  <c r="Y27" i="25"/>
  <c r="Y25" i="25"/>
  <c r="Y24" i="25"/>
  <c r="X24" i="25"/>
  <c r="Y23" i="25"/>
  <c r="X23" i="25"/>
  <c r="X22" i="25"/>
  <c r="Y21" i="25"/>
  <c r="X21" i="25"/>
  <c r="Y20" i="25"/>
  <c r="X20" i="25"/>
  <c r="Y19" i="25"/>
  <c r="Y18" i="25"/>
  <c r="Y17" i="25"/>
  <c r="Y16" i="25"/>
  <c r="Y15" i="25"/>
  <c r="X15" i="25"/>
  <c r="Y14" i="25"/>
  <c r="X14" i="25"/>
  <c r="Y13" i="25"/>
  <c r="Y12" i="25"/>
  <c r="U43" i="6"/>
  <c r="T43" i="6"/>
  <c r="U42" i="6"/>
  <c r="T42" i="6"/>
  <c r="U41" i="6"/>
  <c r="T41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2" i="6"/>
  <c r="T32" i="6"/>
  <c r="U31" i="6"/>
  <c r="T31" i="6"/>
  <c r="U30" i="6"/>
  <c r="T30" i="6"/>
  <c r="U29" i="6"/>
  <c r="T29" i="6"/>
  <c r="U28" i="6"/>
  <c r="T28" i="6"/>
  <c r="U27" i="6"/>
  <c r="T27" i="6"/>
  <c r="U26" i="6"/>
  <c r="T26" i="6"/>
  <c r="U25" i="6"/>
  <c r="T25" i="6"/>
  <c r="U24" i="6"/>
  <c r="T24" i="6"/>
  <c r="U23" i="6"/>
  <c r="T23" i="6"/>
  <c r="U22" i="6"/>
  <c r="T22" i="6"/>
  <c r="U21" i="6"/>
  <c r="T21" i="6"/>
  <c r="U20" i="6"/>
  <c r="T20" i="6"/>
  <c r="U19" i="6"/>
  <c r="T19" i="6"/>
  <c r="U18" i="6"/>
  <c r="T18" i="6"/>
  <c r="U17" i="6"/>
  <c r="T17" i="6"/>
  <c r="U16" i="6"/>
  <c r="T16" i="6"/>
  <c r="U15" i="6"/>
  <c r="T15" i="6"/>
  <c r="U14" i="6"/>
  <c r="T14" i="6"/>
  <c r="U13" i="6"/>
  <c r="T13" i="6"/>
  <c r="U12" i="6"/>
  <c r="T12" i="6"/>
  <c r="U11" i="6"/>
  <c r="T11" i="6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8" i="4"/>
  <c r="U38" i="4"/>
  <c r="T38" i="4"/>
  <c r="V37" i="4"/>
  <c r="U37" i="4"/>
  <c r="T37" i="4"/>
  <c r="V36" i="4"/>
  <c r="U36" i="4"/>
  <c r="T36" i="4"/>
  <c r="V35" i="4"/>
  <c r="U35" i="4"/>
  <c r="T35" i="4"/>
  <c r="V34" i="4"/>
  <c r="U34" i="4"/>
  <c r="T34" i="4"/>
  <c r="V33" i="4"/>
  <c r="U33" i="4"/>
  <c r="T33" i="4"/>
  <c r="V32" i="4"/>
  <c r="U32" i="4"/>
  <c r="T32" i="4"/>
  <c r="V31" i="4"/>
  <c r="U31" i="4"/>
  <c r="T31" i="4"/>
  <c r="V30" i="4"/>
  <c r="U30" i="4"/>
  <c r="T30" i="4"/>
  <c r="V29" i="4"/>
  <c r="U29" i="4"/>
  <c r="T29" i="4"/>
  <c r="V28" i="4"/>
  <c r="U28" i="4"/>
  <c r="T28" i="4"/>
  <c r="V27" i="4"/>
  <c r="U27" i="4"/>
  <c r="T27" i="4"/>
  <c r="V26" i="4"/>
  <c r="U26" i="4"/>
  <c r="T26" i="4"/>
  <c r="V25" i="4"/>
  <c r="U25" i="4"/>
  <c r="T25" i="4"/>
  <c r="V24" i="4"/>
  <c r="U24" i="4"/>
  <c r="T24" i="4"/>
  <c r="V23" i="4"/>
  <c r="U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Q17" i="3"/>
  <c r="Q16" i="3"/>
  <c r="Q15" i="3"/>
  <c r="Q14" i="3"/>
  <c r="Q13" i="3"/>
  <c r="Q12" i="3"/>
  <c r="Q11" i="3"/>
  <c r="Z12" i="21"/>
  <c r="Z23" i="23"/>
  <c r="Z21" i="23"/>
  <c r="Z19" i="23"/>
  <c r="Z17" i="23"/>
  <c r="Z15" i="23"/>
  <c r="Z13" i="23"/>
  <c r="Z11" i="23"/>
  <c r="Z27" i="20"/>
  <c r="Z25" i="20"/>
  <c r="Z23" i="20"/>
  <c r="Z19" i="20"/>
  <c r="Z17" i="20"/>
  <c r="Z15" i="20"/>
  <c r="Z13" i="20"/>
  <c r="Z11" i="20"/>
  <c r="AD49" i="28"/>
  <c r="AE49" i="28"/>
  <c r="T49" i="28"/>
  <c r="AA49" i="28"/>
  <c r="V49" i="28"/>
  <c r="Z49" i="28"/>
  <c r="U49" i="28"/>
  <c r="Y49" i="28"/>
  <c r="AB49" i="28"/>
  <c r="AC49" i="28"/>
  <c r="W49" i="28" s="1"/>
  <c r="X49" i="28" s="1"/>
  <c r="AD48" i="28"/>
  <c r="AE48" i="28"/>
  <c r="T48" i="28"/>
  <c r="AA48" i="28"/>
  <c r="V48" i="28"/>
  <c r="Z48" i="28"/>
  <c r="U48" i="28"/>
  <c r="Y48" i="28"/>
  <c r="AB48" i="28"/>
  <c r="AC48" i="28"/>
  <c r="W48" i="28" s="1"/>
  <c r="X48" i="28" s="1"/>
  <c r="AD47" i="28"/>
  <c r="AE47" i="28"/>
  <c r="T47" i="28"/>
  <c r="AA47" i="28"/>
  <c r="V47" i="28"/>
  <c r="Z47" i="28"/>
  <c r="U47" i="28"/>
  <c r="Y47" i="28"/>
  <c r="AB47" i="28"/>
  <c r="AC47" i="28"/>
  <c r="W47" i="28" s="1"/>
  <c r="X47" i="28" s="1"/>
  <c r="AD46" i="28"/>
  <c r="AE46" i="28"/>
  <c r="T46" i="28"/>
  <c r="AA46" i="28"/>
  <c r="Z46" i="28"/>
  <c r="V46" i="28"/>
  <c r="U46" i="28"/>
  <c r="Y46" i="28"/>
  <c r="AB46" i="28"/>
  <c r="AC46" i="28"/>
  <c r="W46" i="28"/>
  <c r="X46" i="28" s="1"/>
  <c r="AD45" i="28"/>
  <c r="AE45" i="28"/>
  <c r="T45" i="28"/>
  <c r="AA45" i="28"/>
  <c r="V45" i="28"/>
  <c r="Z45" i="28"/>
  <c r="U45" i="28"/>
  <c r="Y45" i="28"/>
  <c r="AB45" i="28"/>
  <c r="AC45" i="28"/>
  <c r="W45" i="28" s="1"/>
  <c r="X45" i="28" s="1"/>
  <c r="AD44" i="28"/>
  <c r="AE44" i="28"/>
  <c r="T44" i="28"/>
  <c r="AA44" i="28"/>
  <c r="V44" i="28"/>
  <c r="Z44" i="28"/>
  <c r="U44" i="28"/>
  <c r="Y44" i="28"/>
  <c r="AB44" i="28"/>
  <c r="AC44" i="28"/>
  <c r="W44" i="28" s="1"/>
  <c r="X44" i="28" s="1"/>
  <c r="AD43" i="28"/>
  <c r="AE43" i="28"/>
  <c r="T43" i="28"/>
  <c r="AA43" i="28"/>
  <c r="V43" i="28"/>
  <c r="Z43" i="28"/>
  <c r="U43" i="28"/>
  <c r="Y43" i="28"/>
  <c r="AB43" i="28"/>
  <c r="AC43" i="28"/>
  <c r="W43" i="28" s="1"/>
  <c r="X43" i="28" s="1"/>
  <c r="AD42" i="28"/>
  <c r="AE42" i="28"/>
  <c r="T42" i="28"/>
  <c r="AA42" i="28"/>
  <c r="V42" i="28"/>
  <c r="Z42" i="28"/>
  <c r="U42" i="28"/>
  <c r="Y42" i="28"/>
  <c r="AB42" i="28"/>
  <c r="AC42" i="28"/>
  <c r="W42" i="28" s="1"/>
  <c r="X42" i="28" s="1"/>
  <c r="AD41" i="28"/>
  <c r="AE41" i="28"/>
  <c r="T41" i="28"/>
  <c r="AA41" i="28"/>
  <c r="V41" i="28"/>
  <c r="Z41" i="28"/>
  <c r="U41" i="28"/>
  <c r="Y41" i="28"/>
  <c r="AB41" i="28"/>
  <c r="AC41" i="28"/>
  <c r="W41" i="28" s="1"/>
  <c r="X41" i="28" s="1"/>
  <c r="AD40" i="28"/>
  <c r="AE40" i="28"/>
  <c r="T40" i="28"/>
  <c r="AA40" i="28"/>
  <c r="V40" i="28"/>
  <c r="Z40" i="28"/>
  <c r="U40" i="28"/>
  <c r="Y40" i="28"/>
  <c r="AB40" i="28"/>
  <c r="AC40" i="28"/>
  <c r="W40" i="28" s="1"/>
  <c r="X40" i="28" s="1"/>
  <c r="AD39" i="28"/>
  <c r="AE39" i="28"/>
  <c r="T39" i="28"/>
  <c r="AA39" i="28"/>
  <c r="V39" i="28"/>
  <c r="Z39" i="28"/>
  <c r="U39" i="28"/>
  <c r="Y39" i="28"/>
  <c r="AB39" i="28"/>
  <c r="AC39" i="28"/>
  <c r="W39" i="28" s="1"/>
  <c r="X39" i="28" s="1"/>
  <c r="AD38" i="28"/>
  <c r="AE38" i="28"/>
  <c r="T38" i="28"/>
  <c r="AA38" i="28"/>
  <c r="V38" i="28"/>
  <c r="Z38" i="28"/>
  <c r="U38" i="28"/>
  <c r="Y38" i="28"/>
  <c r="AB38" i="28"/>
  <c r="AC38" i="28"/>
  <c r="W38" i="28" s="1"/>
  <c r="X38" i="28" s="1"/>
  <c r="AD37" i="28"/>
  <c r="AE37" i="28"/>
  <c r="T37" i="28"/>
  <c r="AA37" i="28"/>
  <c r="V37" i="28"/>
  <c r="Z37" i="28"/>
  <c r="U37" i="28"/>
  <c r="Y37" i="28"/>
  <c r="AB37" i="28"/>
  <c r="AC37" i="28"/>
  <c r="W37" i="28" s="1"/>
  <c r="X37" i="28" s="1"/>
  <c r="AD36" i="28"/>
  <c r="AE36" i="28" s="1"/>
  <c r="T36" i="28" s="1"/>
  <c r="AA36" i="28"/>
  <c r="Z36" i="28"/>
  <c r="Y36" i="28"/>
  <c r="AB36" i="28"/>
  <c r="AC36" i="28" s="1"/>
  <c r="W36" i="28" s="1"/>
  <c r="X36" i="28" s="1"/>
  <c r="AD35" i="28"/>
  <c r="AE35" i="28" s="1"/>
  <c r="T35" i="28" s="1"/>
  <c r="AA35" i="28"/>
  <c r="Z35" i="28"/>
  <c r="Y35" i="28"/>
  <c r="AB35" i="28" s="1"/>
  <c r="AC35" i="28" s="1"/>
  <c r="W35" i="28" s="1"/>
  <c r="X35" i="28" s="1"/>
  <c r="AD34" i="28"/>
  <c r="AE34" i="28"/>
  <c r="Y34" i="28" s="1"/>
  <c r="AB34" i="28" s="1"/>
  <c r="AA34" i="28"/>
  <c r="Z34" i="28"/>
  <c r="AD33" i="28"/>
  <c r="AE33" i="28" s="1"/>
  <c r="Y33" i="28" s="1"/>
  <c r="AB33" i="28" s="1"/>
  <c r="AA33" i="28"/>
  <c r="Z33" i="28"/>
  <c r="AD32" i="28"/>
  <c r="AE32" i="28" s="1"/>
  <c r="Y32" i="28" s="1"/>
  <c r="AB32" i="28" s="1"/>
  <c r="AA32" i="28"/>
  <c r="Z32" i="28"/>
  <c r="AD31" i="28"/>
  <c r="AE31" i="28" s="1"/>
  <c r="Y31" i="28" s="1"/>
  <c r="AB31" i="28" s="1"/>
  <c r="AA31" i="28"/>
  <c r="AD30" i="28"/>
  <c r="AE30" i="28" s="1"/>
  <c r="Y30" i="28" s="1"/>
  <c r="AA30" i="28"/>
  <c r="Z30" i="28"/>
  <c r="AD29" i="28"/>
  <c r="AE29" i="28" s="1"/>
  <c r="Y29" i="28" s="1"/>
  <c r="AA29" i="28"/>
  <c r="AD28" i="28"/>
  <c r="AE28" i="28" s="1"/>
  <c r="Y28" i="28" s="1"/>
  <c r="AA28" i="28"/>
  <c r="Z28" i="28"/>
  <c r="AD27" i="28"/>
  <c r="AE27" i="28" s="1"/>
  <c r="Y27" i="28" s="1"/>
  <c r="AA27" i="28"/>
  <c r="AD26" i="28"/>
  <c r="AE26" i="28" s="1"/>
  <c r="Y26" i="28" s="1"/>
  <c r="AB26" i="28" s="1"/>
  <c r="AA26" i="28"/>
  <c r="Z26" i="28"/>
  <c r="AD25" i="28"/>
  <c r="AE25" i="28" s="1"/>
  <c r="Y25" i="28" s="1"/>
  <c r="AA25" i="28"/>
  <c r="AD24" i="28"/>
  <c r="AE24" i="28" s="1"/>
  <c r="Y24" i="28" s="1"/>
  <c r="AA24" i="28"/>
  <c r="Z24" i="28"/>
  <c r="AD23" i="28"/>
  <c r="AE23" i="28" s="1"/>
  <c r="Y23" i="28" s="1"/>
  <c r="AB23" i="28" s="1"/>
  <c r="AA23" i="28"/>
  <c r="AD22" i="28"/>
  <c r="AE22" i="28" s="1"/>
  <c r="Y22" i="28" s="1"/>
  <c r="AA22" i="28"/>
  <c r="Z22" i="28"/>
  <c r="AD21" i="28"/>
  <c r="AE21" i="28" s="1"/>
  <c r="Y21" i="28" s="1"/>
  <c r="AA21" i="28"/>
  <c r="Z21" i="28"/>
  <c r="AD20" i="28"/>
  <c r="AE20" i="28" s="1"/>
  <c r="Y20" i="28" s="1"/>
  <c r="AA20" i="28"/>
  <c r="Z20" i="28"/>
  <c r="AD19" i="28"/>
  <c r="AE19" i="28" s="1"/>
  <c r="Y19" i="28"/>
  <c r="AA19" i="28"/>
  <c r="Z19" i="28"/>
  <c r="AD18" i="28"/>
  <c r="AE18" i="28" s="1"/>
  <c r="Y18" i="28" s="1"/>
  <c r="AA18" i="28"/>
  <c r="Z18" i="28"/>
  <c r="AD17" i="28"/>
  <c r="AE17" i="28" s="1"/>
  <c r="Y17" i="28" s="1"/>
  <c r="AA17" i="28"/>
  <c r="Z17" i="28"/>
  <c r="AD16" i="28"/>
  <c r="AE16" i="28" s="1"/>
  <c r="Y16" i="28" s="1"/>
  <c r="AA16" i="28"/>
  <c r="Z16" i="28"/>
  <c r="AD15" i="28"/>
  <c r="AE15" i="28" s="1"/>
  <c r="Y15" i="28" s="1"/>
  <c r="AA15" i="28"/>
  <c r="Z15" i="28"/>
  <c r="AD14" i="28"/>
  <c r="AE14" i="28" s="1"/>
  <c r="Y14" i="28"/>
  <c r="AA14" i="28"/>
  <c r="Z14" i="28"/>
  <c r="AD13" i="28"/>
  <c r="AE13" i="28" s="1"/>
  <c r="Y13" i="28" s="1"/>
  <c r="AA13" i="28"/>
  <c r="Z13" i="28"/>
  <c r="AD12" i="28"/>
  <c r="AE12" i="28" s="1"/>
  <c r="Y12" i="28"/>
  <c r="AB12" i="28" s="1"/>
  <c r="AA12" i="28"/>
  <c r="Z12" i="28"/>
  <c r="AD11" i="28"/>
  <c r="AE11" i="28" s="1"/>
  <c r="Y11" i="28" s="1"/>
  <c r="AA11" i="28"/>
  <c r="Z11" i="28"/>
  <c r="AD10" i="28"/>
  <c r="AE10" i="28" s="1"/>
  <c r="Y10" i="28" s="1"/>
  <c r="AA10" i="28"/>
  <c r="Z10" i="28"/>
  <c r="Z97" i="25"/>
  <c r="Z96" i="25"/>
  <c r="Y96" i="25"/>
  <c r="X96" i="25"/>
  <c r="AA96" i="25" s="1"/>
  <c r="AB96" i="25" s="1"/>
  <c r="W96" i="25"/>
  <c r="Z95" i="25"/>
  <c r="Y95" i="25"/>
  <c r="X95" i="25"/>
  <c r="AA95" i="25" s="1"/>
  <c r="AB95" i="25" s="1"/>
  <c r="W95" i="25"/>
  <c r="Z94" i="25"/>
  <c r="Y94" i="25"/>
  <c r="X94" i="25"/>
  <c r="AA94" i="25" s="1"/>
  <c r="AB94" i="25" s="1"/>
  <c r="W94" i="25"/>
  <c r="Z93" i="25"/>
  <c r="Y93" i="25"/>
  <c r="X93" i="25"/>
  <c r="AA93" i="25" s="1"/>
  <c r="AB93" i="25" s="1"/>
  <c r="W93" i="25"/>
  <c r="Z92" i="25"/>
  <c r="Y92" i="25"/>
  <c r="X92" i="25"/>
  <c r="AA92" i="25" s="1"/>
  <c r="AB92" i="25" s="1"/>
  <c r="W92" i="25"/>
  <c r="Z91" i="25"/>
  <c r="Y91" i="25"/>
  <c r="X91" i="25"/>
  <c r="AA91" i="25" s="1"/>
  <c r="AB91" i="25" s="1"/>
  <c r="W91" i="25"/>
  <c r="AA90" i="25"/>
  <c r="AB90" i="25"/>
  <c r="Z90" i="25"/>
  <c r="Y90" i="25"/>
  <c r="X90" i="25"/>
  <c r="W90" i="25"/>
  <c r="Z89" i="25"/>
  <c r="Y89" i="25"/>
  <c r="X89" i="25"/>
  <c r="AA89" i="25" s="1"/>
  <c r="AB89" i="25" s="1"/>
  <c r="W89" i="25"/>
  <c r="Z88" i="25"/>
  <c r="Y88" i="25"/>
  <c r="X88" i="25"/>
  <c r="AA88" i="25" s="1"/>
  <c r="AB88" i="25" s="1"/>
  <c r="W88" i="25"/>
  <c r="Z87" i="25"/>
  <c r="Y87" i="25"/>
  <c r="X87" i="25"/>
  <c r="AA87" i="25" s="1"/>
  <c r="AB87" i="25" s="1"/>
  <c r="W87" i="25"/>
  <c r="Z86" i="25"/>
  <c r="Y86" i="25"/>
  <c r="X86" i="25"/>
  <c r="AA86" i="25" s="1"/>
  <c r="AB86" i="25" s="1"/>
  <c r="W86" i="25"/>
  <c r="Z85" i="25"/>
  <c r="Y85" i="25"/>
  <c r="X85" i="25"/>
  <c r="AA85" i="25" s="1"/>
  <c r="AB85" i="25" s="1"/>
  <c r="W85" i="25"/>
  <c r="Z84" i="25"/>
  <c r="Y84" i="25"/>
  <c r="X84" i="25"/>
  <c r="AA84" i="25" s="1"/>
  <c r="AB84" i="25" s="1"/>
  <c r="W84" i="25"/>
  <c r="Z83" i="25"/>
  <c r="Y83" i="25"/>
  <c r="X83" i="25"/>
  <c r="AA83" i="25" s="1"/>
  <c r="AB83" i="25" s="1"/>
  <c r="W83" i="25"/>
  <c r="AA82" i="25"/>
  <c r="AB82" i="25"/>
  <c r="Z82" i="25"/>
  <c r="Y82" i="25"/>
  <c r="X82" i="25"/>
  <c r="W82" i="25"/>
  <c r="Z81" i="25"/>
  <c r="Y81" i="25"/>
  <c r="X81" i="25"/>
  <c r="AA81" i="25" s="1"/>
  <c r="AB81" i="25" s="1"/>
  <c r="W81" i="25"/>
  <c r="Z80" i="25"/>
  <c r="Y80" i="25"/>
  <c r="X80" i="25"/>
  <c r="AA80" i="25" s="1"/>
  <c r="AB80" i="25" s="1"/>
  <c r="W80" i="25"/>
  <c r="Z79" i="25"/>
  <c r="Y79" i="25"/>
  <c r="X79" i="25"/>
  <c r="AA79" i="25" s="1"/>
  <c r="AB79" i="25" s="1"/>
  <c r="W79" i="25"/>
  <c r="Z78" i="25"/>
  <c r="Y78" i="25"/>
  <c r="X78" i="25"/>
  <c r="AA78" i="25" s="1"/>
  <c r="AB78" i="25" s="1"/>
  <c r="W78" i="25"/>
  <c r="AA77" i="25"/>
  <c r="AB77" i="25" s="1"/>
  <c r="Z77" i="25"/>
  <c r="Y77" i="25"/>
  <c r="X77" i="25"/>
  <c r="W77" i="25"/>
  <c r="Z76" i="25"/>
  <c r="Y76" i="25"/>
  <c r="X76" i="25"/>
  <c r="AA76" i="25" s="1"/>
  <c r="AB76" i="25" s="1"/>
  <c r="W76" i="25"/>
  <c r="Z75" i="25"/>
  <c r="Y75" i="25"/>
  <c r="X75" i="25"/>
  <c r="AA75" i="25" s="1"/>
  <c r="AB75" i="25" s="1"/>
  <c r="W75" i="25"/>
  <c r="AA74" i="25"/>
  <c r="AB74" i="25"/>
  <c r="Z74" i="25"/>
  <c r="Y74" i="25"/>
  <c r="X74" i="25"/>
  <c r="W74" i="25"/>
  <c r="Z73" i="25"/>
  <c r="Y73" i="25"/>
  <c r="X73" i="25"/>
  <c r="AA73" i="25" s="1"/>
  <c r="AB73" i="25" s="1"/>
  <c r="W73" i="25"/>
  <c r="Z72" i="25"/>
  <c r="Y72" i="25"/>
  <c r="X72" i="25"/>
  <c r="AA72" i="25" s="1"/>
  <c r="AB72" i="25" s="1"/>
  <c r="W72" i="25"/>
  <c r="Z71" i="25"/>
  <c r="Y71" i="25"/>
  <c r="X71" i="25"/>
  <c r="AA71" i="25" s="1"/>
  <c r="AB71" i="25" s="1"/>
  <c r="W71" i="25"/>
  <c r="Z70" i="25"/>
  <c r="Y70" i="25"/>
  <c r="X70" i="25"/>
  <c r="AA70" i="25" s="1"/>
  <c r="AB70" i="25" s="1"/>
  <c r="W70" i="25"/>
  <c r="AA69" i="25"/>
  <c r="AB69" i="25" s="1"/>
  <c r="Z69" i="25"/>
  <c r="Y69" i="25"/>
  <c r="X69" i="25"/>
  <c r="W69" i="25"/>
  <c r="Z68" i="25"/>
  <c r="Y68" i="25"/>
  <c r="X68" i="25"/>
  <c r="AA68" i="25" s="1"/>
  <c r="AB68" i="25" s="1"/>
  <c r="W68" i="25"/>
  <c r="Z67" i="25"/>
  <c r="Y67" i="25"/>
  <c r="X67" i="25"/>
  <c r="AA67" i="25" s="1"/>
  <c r="AB67" i="25" s="1"/>
  <c r="W67" i="25"/>
  <c r="AA66" i="25"/>
  <c r="AB66" i="25"/>
  <c r="Z66" i="25"/>
  <c r="Y66" i="25"/>
  <c r="X66" i="25"/>
  <c r="W66" i="25"/>
  <c r="Z65" i="25"/>
  <c r="Y65" i="25"/>
  <c r="X65" i="25"/>
  <c r="AA65" i="25" s="1"/>
  <c r="AB65" i="25" s="1"/>
  <c r="W65" i="25"/>
  <c r="Z64" i="25"/>
  <c r="Y64" i="25"/>
  <c r="X64" i="25"/>
  <c r="AA64" i="25" s="1"/>
  <c r="AB64" i="25" s="1"/>
  <c r="W64" i="25"/>
  <c r="Z63" i="25"/>
  <c r="Y63" i="25"/>
  <c r="X63" i="25"/>
  <c r="AA63" i="25" s="1"/>
  <c r="AB63" i="25" s="1"/>
  <c r="W63" i="25"/>
  <c r="Z62" i="25"/>
  <c r="Y62" i="25"/>
  <c r="X62" i="25"/>
  <c r="AA62" i="25" s="1"/>
  <c r="AB62" i="25" s="1"/>
  <c r="W62" i="25"/>
  <c r="AA61" i="25"/>
  <c r="AB61" i="25" s="1"/>
  <c r="Z61" i="25"/>
  <c r="Y61" i="25"/>
  <c r="X61" i="25"/>
  <c r="W61" i="25"/>
  <c r="Z60" i="25"/>
  <c r="Y60" i="25"/>
  <c r="X60" i="25"/>
  <c r="AA60" i="25" s="1"/>
  <c r="AB60" i="25" s="1"/>
  <c r="W60" i="25"/>
  <c r="Z59" i="25"/>
  <c r="Y59" i="25"/>
  <c r="X59" i="25"/>
  <c r="AA59" i="25" s="1"/>
  <c r="AB59" i="25" s="1"/>
  <c r="W59" i="25"/>
  <c r="AA58" i="25"/>
  <c r="AB58" i="25"/>
  <c r="Z58" i="25"/>
  <c r="Y58" i="25"/>
  <c r="X58" i="25"/>
  <c r="W58" i="25"/>
  <c r="Z57" i="25"/>
  <c r="Y57" i="25"/>
  <c r="X57" i="25"/>
  <c r="AA57" i="25" s="1"/>
  <c r="AB57" i="25" s="1"/>
  <c r="W57" i="25"/>
  <c r="Z56" i="25"/>
  <c r="Y56" i="25"/>
  <c r="X56" i="25"/>
  <c r="AA56" i="25" s="1"/>
  <c r="AB56" i="25" s="1"/>
  <c r="W56" i="25"/>
  <c r="Z55" i="25"/>
  <c r="Y55" i="25"/>
  <c r="X55" i="25"/>
  <c r="AA55" i="25" s="1"/>
  <c r="AB55" i="25" s="1"/>
  <c r="W55" i="25"/>
  <c r="Z54" i="25"/>
  <c r="Y54" i="25"/>
  <c r="X54" i="25"/>
  <c r="AA54" i="25" s="1"/>
  <c r="AB54" i="25" s="1"/>
  <c r="W54" i="25"/>
  <c r="AA53" i="25"/>
  <c r="AB53" i="25" s="1"/>
  <c r="Z53" i="25"/>
  <c r="Y53" i="25"/>
  <c r="X53" i="25"/>
  <c r="W53" i="25"/>
  <c r="Z52" i="25"/>
  <c r="Y52" i="25"/>
  <c r="X52" i="25"/>
  <c r="AA52" i="25" s="1"/>
  <c r="AB52" i="25" s="1"/>
  <c r="W52" i="25"/>
  <c r="Z51" i="25"/>
  <c r="Y51" i="25"/>
  <c r="X51" i="25"/>
  <c r="AA51" i="25" s="1"/>
  <c r="AB51" i="25" s="1"/>
  <c r="V51" i="25" s="1"/>
  <c r="W51" i="25"/>
  <c r="AA50" i="25"/>
  <c r="AB50" i="25"/>
  <c r="V50" i="25" s="1"/>
  <c r="W50" i="25" s="1"/>
  <c r="Z50" i="25"/>
  <c r="Y50" i="25"/>
  <c r="X50" i="25"/>
  <c r="Z49" i="25"/>
  <c r="Y49" i="25"/>
  <c r="X49" i="25"/>
  <c r="AA49" i="25" s="1"/>
  <c r="AB49" i="25" s="1"/>
  <c r="V49" i="25" s="1"/>
  <c r="W49" i="25" s="1"/>
  <c r="Z48" i="25"/>
  <c r="Y48" i="25"/>
  <c r="X48" i="25"/>
  <c r="AA48" i="25" s="1"/>
  <c r="AB48" i="25" s="1"/>
  <c r="V48" i="25" s="1"/>
  <c r="W48" i="25" s="1"/>
  <c r="Z47" i="25"/>
  <c r="Y47" i="25"/>
  <c r="X47" i="25"/>
  <c r="AA47" i="25" s="1"/>
  <c r="AB47" i="25" s="1"/>
  <c r="V47" i="25" s="1"/>
  <c r="W47" i="25" s="1"/>
  <c r="Z46" i="25"/>
  <c r="Y46" i="25"/>
  <c r="X46" i="25"/>
  <c r="AA46" i="25" s="1"/>
  <c r="AB46" i="25" s="1"/>
  <c r="V46" i="25" s="1"/>
  <c r="W46" i="25" s="1"/>
  <c r="AA45" i="25"/>
  <c r="AB45" i="25" s="1"/>
  <c r="V45" i="25" s="1"/>
  <c r="W45" i="25" s="1"/>
  <c r="Z45" i="25"/>
  <c r="Y45" i="25"/>
  <c r="X45" i="25"/>
  <c r="Z44" i="25"/>
  <c r="Y44" i="25"/>
  <c r="X44" i="25"/>
  <c r="AA44" i="25" s="1"/>
  <c r="AB44" i="25" s="1"/>
  <c r="V44" i="25" s="1"/>
  <c r="W44" i="25" s="1"/>
  <c r="Z43" i="25"/>
  <c r="Y43" i="25"/>
  <c r="X43" i="25"/>
  <c r="AA43" i="25" s="1"/>
  <c r="AB43" i="25" s="1"/>
  <c r="V43" i="25" s="1"/>
  <c r="W43" i="25" s="1"/>
  <c r="Z42" i="25"/>
  <c r="Z41" i="25"/>
  <c r="Z40" i="25"/>
  <c r="Z39" i="25"/>
  <c r="Z38" i="25"/>
  <c r="Z37" i="25"/>
  <c r="Z36" i="25"/>
  <c r="Y36" i="25"/>
  <c r="Z35" i="25"/>
  <c r="Z34" i="25"/>
  <c r="Z33" i="25"/>
  <c r="Z32" i="25"/>
  <c r="Z31" i="25"/>
  <c r="Z30" i="25"/>
  <c r="Z29" i="25"/>
  <c r="X29" i="25"/>
  <c r="Z28" i="25"/>
  <c r="Z27" i="25"/>
  <c r="Z26" i="25"/>
  <c r="Z25" i="25"/>
  <c r="Z24" i="25"/>
  <c r="Z23" i="25"/>
  <c r="Z22" i="25"/>
  <c r="Y22" i="25"/>
  <c r="Z21" i="25"/>
  <c r="Z20" i="25"/>
  <c r="Z19" i="25"/>
  <c r="Z18" i="25"/>
  <c r="Z17" i="25"/>
  <c r="Z16" i="25"/>
  <c r="Z15" i="25"/>
  <c r="Z14" i="25"/>
  <c r="Z13" i="25"/>
  <c r="Z12" i="25"/>
  <c r="X12" i="25"/>
  <c r="Y27" i="24"/>
  <c r="T23" i="24"/>
  <c r="X27" i="24" s="1"/>
  <c r="S23" i="24"/>
  <c r="W27" i="24" s="1"/>
  <c r="Z27" i="24" s="1"/>
  <c r="AA27" i="24" s="1"/>
  <c r="U23" i="24" s="1"/>
  <c r="Y26" i="24"/>
  <c r="W26" i="24"/>
  <c r="Z26" i="24"/>
  <c r="AA26" i="24"/>
  <c r="X26" i="24"/>
  <c r="Y25" i="24"/>
  <c r="W25" i="24"/>
  <c r="Z25" i="24"/>
  <c r="AA25" i="24"/>
  <c r="X25" i="24"/>
  <c r="Y24" i="24"/>
  <c r="W24" i="24"/>
  <c r="Z24" i="24"/>
  <c r="AA24" i="24"/>
  <c r="X24" i="24"/>
  <c r="Y23" i="24"/>
  <c r="W23" i="24"/>
  <c r="Z23" i="24"/>
  <c r="AA23" i="24"/>
  <c r="X23" i="24"/>
  <c r="Y22" i="24"/>
  <c r="Y21" i="24"/>
  <c r="W21" i="24"/>
  <c r="Y20" i="24"/>
  <c r="Y19" i="24"/>
  <c r="X19" i="24"/>
  <c r="W19" i="24"/>
  <c r="Y18" i="24"/>
  <c r="X18" i="24"/>
  <c r="W18" i="24"/>
  <c r="Z18" i="24" s="1"/>
  <c r="Y17" i="24"/>
  <c r="X17" i="24"/>
  <c r="W17" i="24"/>
  <c r="Z17" i="24" s="1"/>
  <c r="Y16" i="24"/>
  <c r="Y15" i="24"/>
  <c r="Y14" i="24"/>
  <c r="Y13" i="24"/>
  <c r="AD49" i="23"/>
  <c r="AE49" i="23" s="1"/>
  <c r="AA49" i="23"/>
  <c r="AD48" i="23"/>
  <c r="AE48" i="23" s="1"/>
  <c r="AA48" i="23"/>
  <c r="AB48" i="23" s="1"/>
  <c r="AD47" i="23"/>
  <c r="AE47" i="23"/>
  <c r="AA47" i="23"/>
  <c r="Z47" i="23"/>
  <c r="Y47" i="23"/>
  <c r="AB47" i="23"/>
  <c r="AC47" i="23"/>
  <c r="X47" i="23"/>
  <c r="AD46" i="23"/>
  <c r="AE46" i="23"/>
  <c r="AA46" i="23"/>
  <c r="Z46" i="23"/>
  <c r="Y46" i="23"/>
  <c r="AB46" i="23"/>
  <c r="AC46" i="23"/>
  <c r="X46" i="23"/>
  <c r="AD45" i="23"/>
  <c r="AE45" i="23"/>
  <c r="AA45" i="23"/>
  <c r="Z45" i="23"/>
  <c r="Y45" i="23"/>
  <c r="AB45" i="23"/>
  <c r="AC45" i="23"/>
  <c r="X45" i="23"/>
  <c r="AD44" i="23"/>
  <c r="AE44" i="23"/>
  <c r="AA44" i="23"/>
  <c r="Z44" i="23"/>
  <c r="Y44" i="23"/>
  <c r="AB44" i="23"/>
  <c r="AC44" i="23"/>
  <c r="X44" i="23"/>
  <c r="AD43" i="23"/>
  <c r="AE43" i="23"/>
  <c r="AA43" i="23"/>
  <c r="Z43" i="23"/>
  <c r="Y43" i="23"/>
  <c r="AB43" i="23"/>
  <c r="AC43" i="23"/>
  <c r="X43" i="23"/>
  <c r="AD42" i="23"/>
  <c r="AE42" i="23"/>
  <c r="AA42" i="23"/>
  <c r="Z42" i="23"/>
  <c r="Y42" i="23"/>
  <c r="AB42" i="23"/>
  <c r="AC42" i="23"/>
  <c r="X42" i="23"/>
  <c r="AD41" i="23"/>
  <c r="AE41" i="23"/>
  <c r="AA41" i="23"/>
  <c r="Z41" i="23"/>
  <c r="Y41" i="23"/>
  <c r="AB41" i="23"/>
  <c r="AC41" i="23"/>
  <c r="X41" i="23"/>
  <c r="AD40" i="23"/>
  <c r="AE40" i="23"/>
  <c r="AA40" i="23"/>
  <c r="Z40" i="23"/>
  <c r="Y40" i="23"/>
  <c r="AB40" i="23"/>
  <c r="AC40" i="23"/>
  <c r="X40" i="23"/>
  <c r="AD39" i="23"/>
  <c r="AE39" i="23"/>
  <c r="AA39" i="23"/>
  <c r="Z39" i="23"/>
  <c r="Y39" i="23"/>
  <c r="AB39" i="23"/>
  <c r="AC39" i="23"/>
  <c r="X39" i="23"/>
  <c r="AD38" i="23"/>
  <c r="AE38" i="23"/>
  <c r="AA38" i="23"/>
  <c r="Z38" i="23"/>
  <c r="Y38" i="23"/>
  <c r="AB38" i="23"/>
  <c r="AC38" i="23"/>
  <c r="X38" i="23"/>
  <c r="AD37" i="23"/>
  <c r="AE37" i="23"/>
  <c r="AA37" i="23"/>
  <c r="Z37" i="23"/>
  <c r="Y37" i="23"/>
  <c r="AB37" i="23"/>
  <c r="AC37" i="23"/>
  <c r="X37" i="23"/>
  <c r="AD36" i="23"/>
  <c r="AE36" i="23"/>
  <c r="AA36" i="23"/>
  <c r="Z36" i="23"/>
  <c r="Y36" i="23"/>
  <c r="AB36" i="23"/>
  <c r="AC36" i="23"/>
  <c r="X36" i="23"/>
  <c r="AD35" i="23"/>
  <c r="AE35" i="23"/>
  <c r="AA35" i="23"/>
  <c r="Z35" i="23"/>
  <c r="Y35" i="23"/>
  <c r="AB35" i="23"/>
  <c r="AC35" i="23"/>
  <c r="X35" i="23"/>
  <c r="AD34" i="23"/>
  <c r="AE34" i="23"/>
  <c r="AA34" i="23"/>
  <c r="Z34" i="23"/>
  <c r="Y34" i="23"/>
  <c r="AB34" i="23"/>
  <c r="AC34" i="23"/>
  <c r="X34" i="23"/>
  <c r="AD33" i="23"/>
  <c r="AE33" i="23"/>
  <c r="AA33" i="23"/>
  <c r="Z33" i="23"/>
  <c r="Y33" i="23"/>
  <c r="AB33" i="23"/>
  <c r="AC33" i="23"/>
  <c r="X33" i="23"/>
  <c r="AD32" i="23"/>
  <c r="AE32" i="23"/>
  <c r="AA32" i="23"/>
  <c r="Z32" i="23"/>
  <c r="Y32" i="23"/>
  <c r="AB32" i="23"/>
  <c r="AC32" i="23"/>
  <c r="X32" i="23"/>
  <c r="AD31" i="23"/>
  <c r="AE31" i="23"/>
  <c r="AA31" i="23"/>
  <c r="Z31" i="23"/>
  <c r="Y31" i="23"/>
  <c r="AB31" i="23"/>
  <c r="AC31" i="23"/>
  <c r="X31" i="23"/>
  <c r="Z49" i="23"/>
  <c r="Y49" i="23"/>
  <c r="AB49" i="23" s="1"/>
  <c r="X49" i="23"/>
  <c r="AD30" i="23"/>
  <c r="AE30" i="23"/>
  <c r="AA30" i="23"/>
  <c r="Z30" i="23"/>
  <c r="Y30" i="23"/>
  <c r="AB30" i="23"/>
  <c r="AC30" i="23"/>
  <c r="X30" i="23"/>
  <c r="Z48" i="23"/>
  <c r="Y48" i="23"/>
  <c r="X48" i="23"/>
  <c r="AD29" i="23"/>
  <c r="AE29" i="23"/>
  <c r="Y29" i="23"/>
  <c r="AB29" i="23"/>
  <c r="AA29" i="23"/>
  <c r="Z29" i="23"/>
  <c r="AD28" i="23"/>
  <c r="AE28" i="23"/>
  <c r="Y28" i="23"/>
  <c r="AB28" i="23"/>
  <c r="AA28" i="23"/>
  <c r="Z28" i="23"/>
  <c r="AD27" i="23"/>
  <c r="AE27" i="23"/>
  <c r="Y27" i="23"/>
  <c r="AB27" i="23"/>
  <c r="AA27" i="23"/>
  <c r="Z27" i="23"/>
  <c r="AD26" i="23"/>
  <c r="AE26" i="23"/>
  <c r="Y26" i="23"/>
  <c r="AA26" i="23"/>
  <c r="Z26" i="23"/>
  <c r="AD25" i="23"/>
  <c r="AE25" i="23" s="1"/>
  <c r="Y25" i="23"/>
  <c r="AA25" i="23"/>
  <c r="Z25" i="23"/>
  <c r="AD24" i="23"/>
  <c r="AE24" i="23" s="1"/>
  <c r="Y24" i="23"/>
  <c r="AA24" i="23"/>
  <c r="Z24" i="23"/>
  <c r="AD23" i="23"/>
  <c r="AE23" i="23" s="1"/>
  <c r="Y23" i="23"/>
  <c r="AB23" i="23" s="1"/>
  <c r="AA23" i="23"/>
  <c r="AD22" i="23"/>
  <c r="AE22" i="23"/>
  <c r="Y22" i="23"/>
  <c r="AA22" i="23"/>
  <c r="Z22" i="23"/>
  <c r="AB22" i="23" s="1"/>
  <c r="AD21" i="23"/>
  <c r="AE21" i="23" s="1"/>
  <c r="Y21" i="23"/>
  <c r="AA21" i="23"/>
  <c r="AB21" i="23" s="1"/>
  <c r="AD20" i="23"/>
  <c r="AE20" i="23" s="1"/>
  <c r="Y20" i="23"/>
  <c r="AB20" i="23"/>
  <c r="AA20" i="23"/>
  <c r="Z20" i="23"/>
  <c r="AD19" i="23"/>
  <c r="AE19" i="23" s="1"/>
  <c r="Y19" i="23"/>
  <c r="AA19" i="23"/>
  <c r="AD18" i="23"/>
  <c r="AE18" i="23" s="1"/>
  <c r="Y18" i="23"/>
  <c r="AB18" i="23" s="1"/>
  <c r="AA18" i="23"/>
  <c r="Z18" i="23"/>
  <c r="AD17" i="23"/>
  <c r="AE17" i="23"/>
  <c r="Y17" i="23"/>
  <c r="AB17" i="23" s="1"/>
  <c r="AA17" i="23"/>
  <c r="AD16" i="23"/>
  <c r="AE16" i="23" s="1"/>
  <c r="Y16" i="23"/>
  <c r="AA16" i="23"/>
  <c r="Z16" i="23"/>
  <c r="AD15" i="23"/>
  <c r="AE15" i="23" s="1"/>
  <c r="Y15" i="23"/>
  <c r="AB15" i="23" s="1"/>
  <c r="AA15" i="23"/>
  <c r="AD14" i="23"/>
  <c r="AE14" i="23" s="1"/>
  <c r="Y14" i="23"/>
  <c r="AB14" i="23" s="1"/>
  <c r="AA14" i="23"/>
  <c r="Z14" i="23"/>
  <c r="AD13" i="23"/>
  <c r="AE13" i="23"/>
  <c r="Y13" i="23"/>
  <c r="AA13" i="23"/>
  <c r="AD12" i="23"/>
  <c r="AE12" i="23" s="1"/>
  <c r="Y12" i="23"/>
  <c r="X12" i="23"/>
  <c r="AA12" i="23"/>
  <c r="Z12" i="23"/>
  <c r="AD11" i="23"/>
  <c r="AE11" i="23" s="1"/>
  <c r="Y11" i="23"/>
  <c r="AA11" i="23"/>
  <c r="AD10" i="23"/>
  <c r="AE10" i="23" s="1"/>
  <c r="Y10" i="23"/>
  <c r="AA10" i="23"/>
  <c r="Z10" i="23"/>
  <c r="AB10" i="23" s="1"/>
  <c r="AD49" i="21"/>
  <c r="AE49" i="21"/>
  <c r="T31" i="21"/>
  <c r="AA49" i="21"/>
  <c r="AD48" i="21"/>
  <c r="AE48" i="21"/>
  <c r="T30" i="21"/>
  <c r="AA48" i="21"/>
  <c r="AD47" i="21"/>
  <c r="AE47" i="21"/>
  <c r="AA47" i="21"/>
  <c r="Z47" i="21"/>
  <c r="Y47" i="21"/>
  <c r="AB47" i="21"/>
  <c r="AC47" i="21"/>
  <c r="X47" i="21"/>
  <c r="AD46" i="21"/>
  <c r="AE46" i="21"/>
  <c r="AA46" i="21"/>
  <c r="Z46" i="21"/>
  <c r="Y46" i="21"/>
  <c r="AB46" i="21"/>
  <c r="AC46" i="21"/>
  <c r="X46" i="21"/>
  <c r="AD45" i="21"/>
  <c r="AE45" i="21"/>
  <c r="AA45" i="21"/>
  <c r="Z45" i="21"/>
  <c r="Y45" i="21"/>
  <c r="AB45" i="21"/>
  <c r="AC45" i="21"/>
  <c r="X45" i="21"/>
  <c r="AD44" i="21"/>
  <c r="AE44" i="21"/>
  <c r="AA44" i="21"/>
  <c r="Z44" i="21"/>
  <c r="Y44" i="21"/>
  <c r="AB44" i="21"/>
  <c r="AC44" i="21"/>
  <c r="X44" i="21"/>
  <c r="AD43" i="21"/>
  <c r="AE43" i="21"/>
  <c r="AA43" i="21"/>
  <c r="Z43" i="21"/>
  <c r="Y43" i="21"/>
  <c r="AB43" i="21"/>
  <c r="AC43" i="21"/>
  <c r="X43" i="21"/>
  <c r="AD42" i="21"/>
  <c r="AE42" i="21"/>
  <c r="AA42" i="21"/>
  <c r="Z42" i="21"/>
  <c r="Y42" i="21"/>
  <c r="AB42" i="21"/>
  <c r="AC42" i="21"/>
  <c r="X42" i="21"/>
  <c r="AD41" i="21"/>
  <c r="AE41" i="21"/>
  <c r="AA41" i="21"/>
  <c r="Z41" i="21"/>
  <c r="Y41" i="21"/>
  <c r="AB41" i="21"/>
  <c r="AC41" i="21"/>
  <c r="X41" i="21"/>
  <c r="AD40" i="21"/>
  <c r="AE40" i="21"/>
  <c r="AA40" i="21"/>
  <c r="Z40" i="21"/>
  <c r="Y40" i="21"/>
  <c r="AB40" i="21"/>
  <c r="AC40" i="21"/>
  <c r="X40" i="21"/>
  <c r="AD39" i="21"/>
  <c r="AE39" i="21"/>
  <c r="AA39" i="21"/>
  <c r="Z39" i="21"/>
  <c r="Y39" i="21"/>
  <c r="AB39" i="21"/>
  <c r="AC39" i="21"/>
  <c r="X39" i="21"/>
  <c r="AD38" i="21"/>
  <c r="AE38" i="21"/>
  <c r="AA38" i="21"/>
  <c r="Z38" i="21"/>
  <c r="Y38" i="21"/>
  <c r="AB38" i="21"/>
  <c r="AC38" i="21"/>
  <c r="X38" i="21"/>
  <c r="AD37" i="21"/>
  <c r="AE37" i="21"/>
  <c r="AA37" i="21"/>
  <c r="Z37" i="21"/>
  <c r="Y37" i="21"/>
  <c r="AB37" i="21"/>
  <c r="AC37" i="21"/>
  <c r="X37" i="21"/>
  <c r="AD36" i="21"/>
  <c r="AE36" i="21"/>
  <c r="AA36" i="21"/>
  <c r="Z36" i="21"/>
  <c r="Y36" i="21"/>
  <c r="AB36" i="21"/>
  <c r="AC36" i="21"/>
  <c r="X36" i="21"/>
  <c r="AD35" i="21"/>
  <c r="AE35" i="21"/>
  <c r="AA35" i="21"/>
  <c r="Z35" i="21"/>
  <c r="Y35" i="21"/>
  <c r="AB35" i="21"/>
  <c r="AC35" i="21"/>
  <c r="X35" i="21"/>
  <c r="AD34" i="21"/>
  <c r="AE34" i="21"/>
  <c r="AA34" i="21"/>
  <c r="Z34" i="21"/>
  <c r="Y34" i="21"/>
  <c r="AB34" i="21"/>
  <c r="AC34" i="21"/>
  <c r="X34" i="21"/>
  <c r="AD33" i="21"/>
  <c r="AE33" i="21"/>
  <c r="AA33" i="21"/>
  <c r="Z33" i="21"/>
  <c r="Y33" i="21"/>
  <c r="AB33" i="21"/>
  <c r="AC33" i="21"/>
  <c r="X33" i="21"/>
  <c r="AD32" i="21"/>
  <c r="AE32" i="21"/>
  <c r="AA32" i="21"/>
  <c r="Z32" i="21"/>
  <c r="Y32" i="21"/>
  <c r="AB32" i="21"/>
  <c r="AC32" i="21"/>
  <c r="X32" i="21"/>
  <c r="AD31" i="21"/>
  <c r="AE31" i="21"/>
  <c r="AA31" i="21"/>
  <c r="Z31" i="21"/>
  <c r="Y31" i="21"/>
  <c r="AB31" i="21"/>
  <c r="AC31" i="21"/>
  <c r="X31" i="21"/>
  <c r="V31" i="21"/>
  <c r="Z49" i="21"/>
  <c r="U31" i="21"/>
  <c r="Y49" i="21"/>
  <c r="AB49" i="21"/>
  <c r="AC49" i="21"/>
  <c r="W31" i="21"/>
  <c r="X49" i="21"/>
  <c r="AD30" i="21"/>
  <c r="AE30" i="21"/>
  <c r="AB30" i="21"/>
  <c r="AC30" i="21"/>
  <c r="AA30" i="21"/>
  <c r="Z30" i="21"/>
  <c r="Y30" i="21"/>
  <c r="X30" i="21"/>
  <c r="V30" i="21"/>
  <c r="Z48" i="21"/>
  <c r="U30" i="21"/>
  <c r="Y48" i="21"/>
  <c r="AB48" i="21"/>
  <c r="AC48" i="21"/>
  <c r="W30" i="21"/>
  <c r="X48" i="21"/>
  <c r="AD29" i="21"/>
  <c r="AE29" i="21"/>
  <c r="T29" i="21"/>
  <c r="AA29" i="21"/>
  <c r="V29" i="21"/>
  <c r="Z29" i="21"/>
  <c r="U29" i="21"/>
  <c r="Y29" i="21"/>
  <c r="AB29" i="21"/>
  <c r="AC29" i="21"/>
  <c r="W29" i="21"/>
  <c r="X29" i="21" s="1"/>
  <c r="AD28" i="21"/>
  <c r="AE28" i="21"/>
  <c r="T28" i="21"/>
  <c r="U28" i="21"/>
  <c r="Y28" i="21"/>
  <c r="AB28" i="21"/>
  <c r="AA28" i="21"/>
  <c r="V28" i="21"/>
  <c r="Z28" i="21"/>
  <c r="AD27" i="21"/>
  <c r="AE27" i="21" s="1"/>
  <c r="Y27" i="21"/>
  <c r="AB27" i="21"/>
  <c r="AC27" i="21" s="1"/>
  <c r="AA27" i="21"/>
  <c r="AD26" i="21"/>
  <c r="AE26" i="21" s="1"/>
  <c r="Y26" i="21"/>
  <c r="AB26" i="21"/>
  <c r="AA26" i="21"/>
  <c r="AD25" i="21"/>
  <c r="AE25" i="21"/>
  <c r="Y25" i="21"/>
  <c r="AB25" i="21"/>
  <c r="AC25" i="21" s="1"/>
  <c r="AA25" i="21"/>
  <c r="AD24" i="21"/>
  <c r="AE24" i="21"/>
  <c r="Y24" i="21"/>
  <c r="AB24" i="21"/>
  <c r="AC24" i="21" s="1"/>
  <c r="AA24" i="21"/>
  <c r="AD23" i="21"/>
  <c r="AE23" i="21"/>
  <c r="Y23" i="21"/>
  <c r="AB23" i="21" s="1"/>
  <c r="AC23" i="21" s="1"/>
  <c r="AA23" i="21"/>
  <c r="AD22" i="21"/>
  <c r="AE22" i="21"/>
  <c r="Y22" i="21"/>
  <c r="AB22" i="21" s="1"/>
  <c r="AC22" i="21" s="1"/>
  <c r="AA22" i="21"/>
  <c r="AD21" i="21"/>
  <c r="AE21" i="21" s="1"/>
  <c r="Y21" i="21"/>
  <c r="AB21" i="21"/>
  <c r="AA21" i="21"/>
  <c r="AD20" i="21"/>
  <c r="AE20" i="21" s="1"/>
  <c r="AA20" i="21"/>
  <c r="AD19" i="21"/>
  <c r="AE19" i="21" s="1"/>
  <c r="Y19" i="21"/>
  <c r="AB19" i="21" s="1"/>
  <c r="AC19" i="21" s="1"/>
  <c r="AA19" i="21"/>
  <c r="AD18" i="21"/>
  <c r="AE18" i="21" s="1"/>
  <c r="AA18" i="21"/>
  <c r="AD17" i="21"/>
  <c r="AE17" i="21" s="1"/>
  <c r="Y17" i="21"/>
  <c r="AB17" i="21"/>
  <c r="AA17" i="21"/>
  <c r="AD16" i="21"/>
  <c r="AE16" i="21" s="1"/>
  <c r="Y16" i="21"/>
  <c r="AB16" i="21" s="1"/>
  <c r="AC16" i="21" s="1"/>
  <c r="AA16" i="21"/>
  <c r="AD15" i="21"/>
  <c r="AE15" i="21"/>
  <c r="Y15" i="21"/>
  <c r="AB15" i="21"/>
  <c r="AC15" i="21" s="1"/>
  <c r="AA15" i="21"/>
  <c r="AD14" i="21"/>
  <c r="AE14" i="21" s="1"/>
  <c r="Y14" i="21"/>
  <c r="AB14" i="21" s="1"/>
  <c r="AC14" i="21" s="1"/>
  <c r="AA14" i="21"/>
  <c r="AD13" i="21"/>
  <c r="AE13" i="21"/>
  <c r="Y13" i="21"/>
  <c r="AB13" i="21"/>
  <c r="AC13" i="21" s="1"/>
  <c r="AA13" i="21"/>
  <c r="AD12" i="21"/>
  <c r="AE12" i="21" s="1"/>
  <c r="AA12" i="21"/>
  <c r="AD11" i="21"/>
  <c r="AE11" i="21"/>
  <c r="Y11" i="21"/>
  <c r="AB11" i="21"/>
  <c r="AC11" i="21" s="1"/>
  <c r="AA11" i="21"/>
  <c r="AD10" i="21"/>
  <c r="AE10" i="21" s="1"/>
  <c r="AA10" i="21"/>
  <c r="AD49" i="20"/>
  <c r="AE49" i="20"/>
  <c r="T31" i="20"/>
  <c r="AA49" i="20"/>
  <c r="AD48" i="20"/>
  <c r="AE48" i="20"/>
  <c r="T30" i="20"/>
  <c r="AA48" i="20"/>
  <c r="AD47" i="20"/>
  <c r="AE47" i="20"/>
  <c r="AB47" i="20"/>
  <c r="AC47" i="20"/>
  <c r="AA47" i="20"/>
  <c r="Z47" i="20"/>
  <c r="Y47" i="20"/>
  <c r="X47" i="20"/>
  <c r="AD46" i="20"/>
  <c r="AE46" i="20"/>
  <c r="AB46" i="20"/>
  <c r="AC46" i="20"/>
  <c r="AA46" i="20"/>
  <c r="Z46" i="20"/>
  <c r="Y46" i="20"/>
  <c r="X46" i="20"/>
  <c r="AD45" i="20"/>
  <c r="AE45" i="20"/>
  <c r="AB45" i="20"/>
  <c r="AC45" i="20"/>
  <c r="AA45" i="20"/>
  <c r="Z45" i="20"/>
  <c r="Y45" i="20"/>
  <c r="X45" i="20"/>
  <c r="AD44" i="20"/>
  <c r="AE44" i="20"/>
  <c r="AB44" i="20"/>
  <c r="AC44" i="20"/>
  <c r="AA44" i="20"/>
  <c r="Z44" i="20"/>
  <c r="Y44" i="20"/>
  <c r="X44" i="20"/>
  <c r="AD43" i="20"/>
  <c r="AE43" i="20"/>
  <c r="AB43" i="20"/>
  <c r="AC43" i="20"/>
  <c r="AA43" i="20"/>
  <c r="Z43" i="20"/>
  <c r="Y43" i="20"/>
  <c r="X43" i="20"/>
  <c r="AD42" i="20"/>
  <c r="AE42" i="20"/>
  <c r="AB42" i="20"/>
  <c r="AC42" i="20"/>
  <c r="AA42" i="20"/>
  <c r="Z42" i="20"/>
  <c r="Y42" i="20"/>
  <c r="X42" i="20"/>
  <c r="AD41" i="20"/>
  <c r="AE41" i="20"/>
  <c r="AB41" i="20"/>
  <c r="AC41" i="20"/>
  <c r="AA41" i="20"/>
  <c r="Z41" i="20"/>
  <c r="Y41" i="20"/>
  <c r="X41" i="20"/>
  <c r="AD40" i="20"/>
  <c r="AE40" i="20"/>
  <c r="AB40" i="20"/>
  <c r="AC40" i="20"/>
  <c r="AA40" i="20"/>
  <c r="Z40" i="20"/>
  <c r="Y40" i="20"/>
  <c r="X40" i="20"/>
  <c r="AD39" i="20"/>
  <c r="AE39" i="20"/>
  <c r="AB39" i="20"/>
  <c r="AC39" i="20"/>
  <c r="AA39" i="20"/>
  <c r="Z39" i="20"/>
  <c r="Y39" i="20"/>
  <c r="X39" i="20"/>
  <c r="AD38" i="20"/>
  <c r="AE38" i="20"/>
  <c r="AB38" i="20"/>
  <c r="AC38" i="20"/>
  <c r="AA38" i="20"/>
  <c r="Z38" i="20"/>
  <c r="Y38" i="20"/>
  <c r="X38" i="20"/>
  <c r="AD37" i="20"/>
  <c r="AE37" i="20"/>
  <c r="AB37" i="20"/>
  <c r="AC37" i="20"/>
  <c r="AA37" i="20"/>
  <c r="Z37" i="20"/>
  <c r="Y37" i="20"/>
  <c r="X37" i="20"/>
  <c r="AD36" i="20"/>
  <c r="AE36" i="20"/>
  <c r="AB36" i="20"/>
  <c r="AC36" i="20"/>
  <c r="AA36" i="20"/>
  <c r="Z36" i="20"/>
  <c r="Y36" i="20"/>
  <c r="X36" i="20"/>
  <c r="AD35" i="20"/>
  <c r="AE35" i="20"/>
  <c r="AB35" i="20"/>
  <c r="AC35" i="20"/>
  <c r="AA35" i="20"/>
  <c r="Z35" i="20"/>
  <c r="Y35" i="20"/>
  <c r="X35" i="20"/>
  <c r="AD34" i="20"/>
  <c r="AE34" i="20"/>
  <c r="AB34" i="20"/>
  <c r="AC34" i="20"/>
  <c r="AA34" i="20"/>
  <c r="Z34" i="20"/>
  <c r="Y34" i="20"/>
  <c r="X34" i="20"/>
  <c r="AD33" i="20"/>
  <c r="AE33" i="20"/>
  <c r="AB33" i="20"/>
  <c r="AC33" i="20"/>
  <c r="AA33" i="20"/>
  <c r="Z33" i="20"/>
  <c r="Y33" i="20"/>
  <c r="X33" i="20"/>
  <c r="AD32" i="20"/>
  <c r="AE32" i="20"/>
  <c r="AB32" i="20"/>
  <c r="AC32" i="20"/>
  <c r="AA32" i="20"/>
  <c r="Z32" i="20"/>
  <c r="Y32" i="20"/>
  <c r="X32" i="20"/>
  <c r="AD31" i="20"/>
  <c r="AE31" i="20"/>
  <c r="AB31" i="20"/>
  <c r="AC31" i="20"/>
  <c r="AA31" i="20"/>
  <c r="Z31" i="20"/>
  <c r="Y31" i="20"/>
  <c r="X31" i="20"/>
  <c r="V31" i="20"/>
  <c r="Z49" i="20"/>
  <c r="U31" i="20"/>
  <c r="Y49" i="20"/>
  <c r="AB49" i="20"/>
  <c r="AC49" i="20"/>
  <c r="W31" i="20"/>
  <c r="X49" i="20" s="1"/>
  <c r="AD30" i="20"/>
  <c r="AE30" i="20"/>
  <c r="AA30" i="20"/>
  <c r="Z30" i="20"/>
  <c r="Y30" i="20"/>
  <c r="AB30" i="20"/>
  <c r="AC30" i="20"/>
  <c r="X30" i="20"/>
  <c r="V30" i="20"/>
  <c r="Z48" i="20"/>
  <c r="U30" i="20"/>
  <c r="Y48" i="20"/>
  <c r="AB48" i="20"/>
  <c r="AC48" i="20"/>
  <c r="W30" i="20"/>
  <c r="X48" i="20" s="1"/>
  <c r="AD29" i="20"/>
  <c r="AE29" i="20" s="1"/>
  <c r="AA29" i="20"/>
  <c r="Z29" i="20"/>
  <c r="Y29" i="20"/>
  <c r="AB29" i="20" s="1"/>
  <c r="AC29" i="20" s="1"/>
  <c r="X29" i="20"/>
  <c r="AD28" i="20"/>
  <c r="AE28" i="20" s="1"/>
  <c r="Y28" i="20"/>
  <c r="AB28" i="20"/>
  <c r="AA28" i="20"/>
  <c r="AD27" i="20"/>
  <c r="AE27" i="20"/>
  <c r="Y27" i="20"/>
  <c r="AB27" i="20"/>
  <c r="AA27" i="20"/>
  <c r="AD26" i="20"/>
  <c r="AE26" i="20" s="1"/>
  <c r="Y26" i="20"/>
  <c r="AB26" i="20" s="1"/>
  <c r="AC26" i="20" s="1"/>
  <c r="AA26" i="20"/>
  <c r="AD25" i="20"/>
  <c r="AE25" i="20"/>
  <c r="Y25" i="20"/>
  <c r="AB25" i="20"/>
  <c r="AA25" i="20"/>
  <c r="AD24" i="20"/>
  <c r="AE24" i="20" s="1"/>
  <c r="Y24" i="20"/>
  <c r="AB24" i="20" s="1"/>
  <c r="AC24" i="20" s="1"/>
  <c r="AA24" i="20"/>
  <c r="AD23" i="20"/>
  <c r="AE23" i="20" s="1"/>
  <c r="Y23" i="20"/>
  <c r="AB23" i="20"/>
  <c r="AC23" i="20" s="1"/>
  <c r="AA23" i="20"/>
  <c r="AD22" i="20"/>
  <c r="AE22" i="20" s="1"/>
  <c r="Y22" i="20"/>
  <c r="AB22" i="20" s="1"/>
  <c r="AC22" i="20" s="1"/>
  <c r="AA22" i="20"/>
  <c r="AD21" i="20"/>
  <c r="AE21" i="20"/>
  <c r="Y21" i="20"/>
  <c r="AB21" i="20"/>
  <c r="AA21" i="20"/>
  <c r="Z21" i="20"/>
  <c r="AD20" i="20"/>
  <c r="AE20" i="20" s="1"/>
  <c r="Y20" i="20"/>
  <c r="AB20" i="20"/>
  <c r="AC20" i="20" s="1"/>
  <c r="AA20" i="20"/>
  <c r="AD19" i="20"/>
  <c r="AE19" i="20" s="1"/>
  <c r="AA19" i="20"/>
  <c r="AD18" i="20"/>
  <c r="AE18" i="20" s="1"/>
  <c r="Y18" i="20"/>
  <c r="AB18" i="20"/>
  <c r="AA18" i="20"/>
  <c r="AD17" i="20"/>
  <c r="AE17" i="20" s="1"/>
  <c r="AA17" i="20"/>
  <c r="AD16" i="20"/>
  <c r="AE16" i="20" s="1"/>
  <c r="Y16" i="20"/>
  <c r="AB16" i="20"/>
  <c r="AC16" i="20" s="1"/>
  <c r="AA16" i="20"/>
  <c r="Z16" i="20"/>
  <c r="AD15" i="20"/>
  <c r="AE15" i="20"/>
  <c r="Y15" i="20"/>
  <c r="AB15" i="20" s="1"/>
  <c r="AC15" i="20" s="1"/>
  <c r="AA15" i="20"/>
  <c r="AD14" i="20"/>
  <c r="AE14" i="20" s="1"/>
  <c r="Y14" i="20"/>
  <c r="AB14" i="20" s="1"/>
  <c r="AC14" i="20" s="1"/>
  <c r="AA14" i="20"/>
  <c r="AD13" i="20"/>
  <c r="AE13" i="20" s="1"/>
  <c r="Y13" i="20"/>
  <c r="AB13" i="20"/>
  <c r="AA13" i="20"/>
  <c r="AD12" i="20"/>
  <c r="AE12" i="20" s="1"/>
  <c r="Y12" i="20"/>
  <c r="AB12" i="20"/>
  <c r="AA12" i="20"/>
  <c r="AD11" i="20"/>
  <c r="AE11" i="20"/>
  <c r="Y11" i="20"/>
  <c r="AB11" i="20"/>
  <c r="AA11" i="20"/>
  <c r="AD10" i="20"/>
  <c r="AE10" i="20" s="1"/>
  <c r="Y10" i="20"/>
  <c r="AB10" i="20"/>
  <c r="AA10" i="20"/>
  <c r="Z10" i="20"/>
  <c r="Q19" i="3"/>
  <c r="V45" i="10"/>
  <c r="U45" i="10"/>
  <c r="T45" i="10"/>
  <c r="P20" i="7"/>
  <c r="P19" i="7"/>
  <c r="X38" i="25"/>
  <c r="AA38" i="25" s="1"/>
  <c r="X16" i="25"/>
  <c r="Y26" i="25"/>
  <c r="X13" i="25"/>
  <c r="X40" i="25"/>
  <c r="Y41" i="25"/>
  <c r="W15" i="24"/>
  <c r="Z15" i="24"/>
  <c r="X15" i="24"/>
  <c r="W14" i="24"/>
  <c r="Z14" i="24" s="1"/>
  <c r="X14" i="24"/>
  <c r="AB26" i="23"/>
  <c r="Z26" i="20"/>
  <c r="Z14" i="20"/>
  <c r="Z18" i="20"/>
  <c r="Z22" i="20"/>
  <c r="Z13" i="21"/>
  <c r="Z11" i="21"/>
  <c r="Z15" i="21"/>
  <c r="Z25" i="21"/>
  <c r="Z23" i="21"/>
  <c r="Z19" i="21"/>
  <c r="Z17" i="21"/>
  <c r="AC28" i="21"/>
  <c r="W28" i="21" s="1"/>
  <c r="X28" i="21" s="1"/>
  <c r="Z21" i="21"/>
  <c r="Z24" i="20"/>
  <c r="Z20" i="20"/>
  <c r="Z12" i="20"/>
  <c r="Z28" i="20"/>
  <c r="AC26" i="23"/>
  <c r="X26" i="23"/>
  <c r="AC28" i="23"/>
  <c r="X28" i="23"/>
  <c r="AC27" i="23"/>
  <c r="X27" i="23"/>
  <c r="AC29" i="23"/>
  <c r="X29" i="23"/>
  <c r="X25" i="23"/>
  <c r="Z23" i="28"/>
  <c r="Z31" i="28"/>
  <c r="Z29" i="28"/>
  <c r="Z27" i="28"/>
  <c r="Z25" i="28"/>
  <c r="X21" i="23"/>
  <c r="X17" i="23"/>
  <c r="X20" i="23"/>
  <c r="X13" i="23"/>
  <c r="X15" i="23"/>
  <c r="X10" i="23"/>
  <c r="X16" i="23"/>
  <c r="X19" i="23"/>
  <c r="X22" i="23"/>
  <c r="X24" i="23"/>
  <c r="X18" i="23"/>
  <c r="X11" i="23"/>
  <c r="X14" i="23"/>
  <c r="X23" i="23"/>
  <c r="AC25" i="20"/>
  <c r="X25" i="20"/>
  <c r="X24" i="20"/>
  <c r="AC12" i="20"/>
  <c r="X12" i="20"/>
  <c r="X15" i="20"/>
  <c r="AC18" i="20"/>
  <c r="X18" i="20"/>
  <c r="AC21" i="20"/>
  <c r="X21" i="20"/>
  <c r="AC28" i="20"/>
  <c r="X28" i="20"/>
  <c r="X22" i="20"/>
  <c r="AC10" i="20"/>
  <c r="X10" i="20"/>
  <c r="AC13" i="20"/>
  <c r="X13" i="20"/>
  <c r="X16" i="20"/>
  <c r="X26" i="20"/>
  <c r="X19" i="20"/>
  <c r="X14" i="20"/>
  <c r="X20" i="20"/>
  <c r="X23" i="20"/>
  <c r="AC11" i="20"/>
  <c r="X11" i="20"/>
  <c r="AC27" i="20"/>
  <c r="X27" i="20"/>
  <c r="AC21" i="21"/>
  <c r="X21" i="21"/>
  <c r="X13" i="21"/>
  <c r="AC17" i="21"/>
  <c r="X17" i="21"/>
  <c r="X23" i="21"/>
  <c r="X18" i="21"/>
  <c r="X22" i="21"/>
  <c r="X19" i="21"/>
  <c r="X10" i="21"/>
  <c r="X11" i="21"/>
  <c r="X14" i="21"/>
  <c r="X24" i="21"/>
  <c r="X16" i="21"/>
  <c r="AB20" i="21"/>
  <c r="AC20" i="21"/>
  <c r="X20" i="21"/>
  <c r="X12" i="21"/>
  <c r="X25" i="21"/>
  <c r="AC26" i="21"/>
  <c r="X26" i="21"/>
  <c r="X27" i="21"/>
  <c r="X15" i="21"/>
  <c r="AC10" i="23" l="1"/>
  <c r="AB11" i="23"/>
  <c r="AC49" i="23" s="1"/>
  <c r="AB13" i="23"/>
  <c r="AB25" i="23"/>
  <c r="AB19" i="23"/>
  <c r="AB24" i="23"/>
  <c r="AB12" i="23"/>
  <c r="AC21" i="23" s="1"/>
  <c r="AB16" i="23"/>
  <c r="AC16" i="23" s="1"/>
  <c r="AB18" i="28"/>
  <c r="AB13" i="28"/>
  <c r="AB16" i="28"/>
  <c r="AB21" i="28"/>
  <c r="AB27" i="28"/>
  <c r="AB30" i="28"/>
  <c r="AB19" i="28"/>
  <c r="AB24" i="28"/>
  <c r="AC12" i="28" s="1"/>
  <c r="AB17" i="28"/>
  <c r="AB25" i="28"/>
  <c r="AB28" i="28"/>
  <c r="AB10" i="28"/>
  <c r="AB22" i="28"/>
  <c r="AB15" i="28"/>
  <c r="AB20" i="28"/>
  <c r="AB29" i="28"/>
  <c r="AB11" i="28"/>
  <c r="AC31" i="28"/>
  <c r="X31" i="28" s="1"/>
  <c r="AB14" i="28"/>
  <c r="Z21" i="24"/>
  <c r="Z20" i="24"/>
  <c r="Z22" i="24"/>
  <c r="AA22" i="24" s="1"/>
  <c r="Z19" i="24"/>
  <c r="AA36" i="25"/>
  <c r="AA21" i="25"/>
  <c r="AA25" i="25"/>
  <c r="AA34" i="25"/>
  <c r="AA17" i="25"/>
  <c r="AA12" i="25"/>
  <c r="W97" i="25"/>
  <c r="AA35" i="25"/>
  <c r="AA20" i="25"/>
  <c r="AA39" i="25"/>
  <c r="AA33" i="25"/>
  <c r="AA18" i="25"/>
  <c r="AA29" i="25"/>
  <c r="AA31" i="25"/>
  <c r="AA14" i="25"/>
  <c r="AA22" i="25"/>
  <c r="AA26" i="25"/>
  <c r="AA30" i="25"/>
  <c r="AA37" i="25"/>
  <c r="AA41" i="25"/>
  <c r="AA40" i="25"/>
  <c r="AA15" i="25"/>
  <c r="AA19" i="25"/>
  <c r="AA27" i="25"/>
  <c r="AA42" i="25"/>
  <c r="AA16" i="25"/>
  <c r="AA23" i="25"/>
  <c r="AA24" i="25"/>
  <c r="AA28" i="25"/>
  <c r="AA32" i="25"/>
  <c r="AA97" i="25"/>
  <c r="AA13" i="25"/>
  <c r="Z13" i="24"/>
  <c r="AA18" i="24"/>
  <c r="AA14" i="24"/>
  <c r="AA19" i="24"/>
  <c r="AA16" i="24"/>
  <c r="AA17" i="24"/>
  <c r="AA15" i="24"/>
  <c r="AA20" i="24"/>
  <c r="AA13" i="24"/>
  <c r="AA21" i="24"/>
  <c r="AB38" i="25" l="1"/>
  <c r="W38" i="25" s="1"/>
  <c r="AC23" i="23"/>
  <c r="AC24" i="23"/>
  <c r="AC48" i="23"/>
  <c r="AC19" i="23"/>
  <c r="AC25" i="23"/>
  <c r="AC12" i="23"/>
  <c r="AC17" i="23"/>
  <c r="AC13" i="23"/>
  <c r="AC14" i="23"/>
  <c r="AC11" i="23"/>
  <c r="AC18" i="23"/>
  <c r="AC15" i="23"/>
  <c r="AC22" i="23"/>
  <c r="AC20" i="23"/>
  <c r="AC16" i="28"/>
  <c r="AC14" i="28"/>
  <c r="AC32" i="28"/>
  <c r="X32" i="28" s="1"/>
  <c r="AC15" i="28"/>
  <c r="AC20" i="28"/>
  <c r="AC34" i="28"/>
  <c r="X34" i="28" s="1"/>
  <c r="AC11" i="28"/>
  <c r="AC27" i="28"/>
  <c r="AC28" i="28"/>
  <c r="AC33" i="28"/>
  <c r="X33" i="28" s="1"/>
  <c r="AC30" i="28"/>
  <c r="AC26" i="28"/>
  <c r="AC24" i="28"/>
  <c r="AC23" i="28"/>
  <c r="AC22" i="28"/>
  <c r="AC17" i="28"/>
  <c r="AC29" i="28"/>
  <c r="AC19" i="28"/>
  <c r="AC18" i="28"/>
  <c r="AC10" i="28"/>
  <c r="AC21" i="28"/>
  <c r="AC13" i="28"/>
  <c r="AC25" i="28"/>
  <c r="AB12" i="25"/>
  <c r="W12" i="25" s="1"/>
  <c r="AB31" i="25"/>
  <c r="W31" i="25" s="1"/>
  <c r="AB14" i="25"/>
  <c r="W14" i="25" s="1"/>
  <c r="AB40" i="25"/>
  <c r="W40" i="25" s="1"/>
  <c r="AB13" i="25"/>
  <c r="W13" i="25" s="1"/>
  <c r="AB18" i="25"/>
  <c r="W18" i="25" s="1"/>
  <c r="AB29" i="25"/>
  <c r="W29" i="25" s="1"/>
  <c r="AB28" i="25"/>
  <c r="W28" i="25" s="1"/>
  <c r="AB42" i="25"/>
  <c r="V42" i="25" s="1"/>
  <c r="W42" i="25" s="1"/>
  <c r="AB37" i="25"/>
  <c r="W37" i="25" s="1"/>
  <c r="AB33" i="25"/>
  <c r="W33" i="25" s="1"/>
  <c r="AB97" i="25"/>
  <c r="AB17" i="25"/>
  <c r="W17" i="25" s="1"/>
  <c r="AB34" i="25"/>
  <c r="W34" i="25" s="1"/>
  <c r="AB30" i="25"/>
  <c r="W30" i="25" s="1"/>
  <c r="AB35" i="25"/>
  <c r="W35" i="25" s="1"/>
  <c r="AB36" i="25"/>
  <c r="W36" i="25" s="1"/>
  <c r="AB25" i="25"/>
  <c r="W25" i="25" s="1"/>
  <c r="AB41" i="25"/>
  <c r="W41" i="25" s="1"/>
  <c r="AB19" i="25"/>
  <c r="W19" i="25" s="1"/>
  <c r="AB39" i="25"/>
  <c r="W39" i="25" s="1"/>
  <c r="AB16" i="25"/>
  <c r="W16" i="25" s="1"/>
  <c r="AB32" i="25"/>
  <c r="W32" i="25" s="1"/>
  <c r="AB24" i="25"/>
  <c r="W24" i="25" s="1"/>
  <c r="AB27" i="25"/>
  <c r="W27" i="25" s="1"/>
  <c r="AB23" i="25"/>
  <c r="W23" i="25" s="1"/>
  <c r="AB26" i="25"/>
  <c r="W26" i="25" s="1"/>
  <c r="AB21" i="25"/>
  <c r="W21" i="25" s="1"/>
  <c r="AB15" i="25"/>
  <c r="W15" i="25" s="1"/>
  <c r="AB22" i="25"/>
  <c r="W22" i="25" s="1"/>
  <c r="AB20" i="25"/>
  <c r="W20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MladenČačić</author>
  </authors>
  <commentList>
    <comment ref="R2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ekipe, mjesto i datum održavanja kola, bodove i grame po kolima i ništa drugo ne diraj .Kada završiš klikni na grb HŠRS da sortira plasmane uzlazno.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MladenČačić</author>
  </authors>
  <commentList>
    <comment ref="Q3" authorId="0" shapeId="0" xr:uid="{00000000-0006-0000-01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MladenČačić</author>
  </authors>
  <commentList>
    <comment ref="Q1" authorId="0" shapeId="0" xr:uid="{00000000-0006-0000-0A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"IME I PREZIME" sortira natjecatelje po abecedi prezimena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MladenČačić</author>
  </authors>
  <commentList>
    <comment ref="Q1" authorId="0" shapeId="0" xr:uid="{00000000-0006-0000-0B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"IME I PREZIME" sortira natjecatelje po abecedi prezimena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MladenČačić</author>
  </authors>
  <commentList>
    <comment ref="Q1" authorId="0" shapeId="0" xr:uid="{00000000-0006-0000-0C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"IME I PREZIME" sortira natjecatelje po abecedi prezimena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MladenČačić</author>
  </authors>
  <commentList>
    <comment ref="Q1" authorId="0" shapeId="0" xr:uid="{00000000-0006-0000-0D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"IME I PREZIME" sortira natjecatelje po abecedi prezimena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<sst xmlns="http://schemas.openxmlformats.org/spreadsheetml/2006/main" count="914" uniqueCount="288">
  <si>
    <t>"LOV RIBE UDICOM NA PLOVAK"</t>
  </si>
  <si>
    <t>POJEDINAČNI PLASMAN</t>
  </si>
  <si>
    <t>Red. br.</t>
  </si>
  <si>
    <t>IME I PREZIME</t>
  </si>
  <si>
    <t>EKIPA</t>
  </si>
  <si>
    <t>I. kolo</t>
  </si>
  <si>
    <t>II. kolo</t>
  </si>
  <si>
    <t>III. kolo</t>
  </si>
  <si>
    <t>IV. kolo</t>
  </si>
  <si>
    <t>V. kolo</t>
  </si>
  <si>
    <t>VI. kolo</t>
  </si>
  <si>
    <t>VII. kolo</t>
  </si>
  <si>
    <t>VIII. kolo</t>
  </si>
  <si>
    <t>UKUPNO</t>
  </si>
  <si>
    <t>bod</t>
  </si>
  <si>
    <t>grama</t>
  </si>
  <si>
    <t>težina</t>
  </si>
  <si>
    <t>PLASMAN</t>
  </si>
  <si>
    <t/>
  </si>
  <si>
    <t>EKIPNI PLASMAN</t>
  </si>
  <si>
    <t xml:space="preserve">         DNEVNIK NATJECANJA</t>
  </si>
  <si>
    <t>SENIORI</t>
  </si>
  <si>
    <t>(naziv natjecanja)</t>
  </si>
  <si>
    <t>(kategorija)</t>
  </si>
  <si>
    <t>(mjesto i datum)</t>
  </si>
  <si>
    <t>Red.br.</t>
  </si>
  <si>
    <t xml:space="preserve">E K I P A                             </t>
  </si>
  <si>
    <t>SEKTOR A</t>
  </si>
  <si>
    <t>SEKTOR B</t>
  </si>
  <si>
    <t>SEKTOR C</t>
  </si>
  <si>
    <t xml:space="preserve">Zbroj sektorskih plasmana </t>
  </si>
  <si>
    <t>Ukupno                 bodova</t>
  </si>
  <si>
    <t>Ekipni                plasman</t>
  </si>
  <si>
    <t>Ime i prezime</t>
  </si>
  <si>
    <t>Startni broj</t>
  </si>
  <si>
    <t>Grama- bodova</t>
  </si>
  <si>
    <t>Sektorski plasman</t>
  </si>
  <si>
    <t>Pojedinačni plasman</t>
  </si>
  <si>
    <t>najslabiji rezultat</t>
  </si>
  <si>
    <t xml:space="preserve"> </t>
  </si>
  <si>
    <t>Davor Ružić</t>
  </si>
  <si>
    <t>Goran Palfi</t>
  </si>
  <si>
    <t>David Zvonarek</t>
  </si>
  <si>
    <t>VERK Križovec</t>
  </si>
  <si>
    <t>STARA MURA Miklavec</t>
  </si>
  <si>
    <t>SUNČANICA Pribislavec</t>
  </si>
  <si>
    <t>SOM Kotoriba</t>
  </si>
  <si>
    <t>SMUĐ Goričan</t>
  </si>
  <si>
    <t>RIBICA Turčišće</t>
  </si>
  <si>
    <t>LINJAK Palovec</t>
  </si>
  <si>
    <t>ŠARAN Palinovec</t>
  </si>
  <si>
    <t>Pretkolo Kup-a(B) SSRD Međimurske žup.</t>
  </si>
  <si>
    <t>Pretkolo Kup-a(A) SSRD Međimurske žup.</t>
  </si>
  <si>
    <t>Ukupno  bodova</t>
  </si>
  <si>
    <t xml:space="preserve">GLAVATICA Futtra Sensas Prelog </t>
  </si>
  <si>
    <t>Savez SRD Međimurske županije</t>
  </si>
  <si>
    <t>15.04. Stara Mura Žabnik</t>
  </si>
  <si>
    <t>19.08. SRC Novakovec</t>
  </si>
  <si>
    <t>02.09. Retencija Selnica</t>
  </si>
  <si>
    <t>Iva Betlehem</t>
  </si>
  <si>
    <t>Damir Zrna</t>
  </si>
  <si>
    <t>Luka Tisaj</t>
  </si>
  <si>
    <t>Nikola Mađerić</t>
  </si>
  <si>
    <t>Fran Šipek</t>
  </si>
  <si>
    <t>Patrik Kovač</t>
  </si>
  <si>
    <t>max</t>
  </si>
  <si>
    <t>Savez SRD
 Međimurske županije</t>
  </si>
  <si>
    <t>Savez SRD</t>
  </si>
  <si>
    <t>Međimurske županije</t>
  </si>
  <si>
    <t>Trnava Hodošan</t>
  </si>
  <si>
    <t>24.06. Stara Graba Turčišće</t>
  </si>
  <si>
    <t>08.07. Šoderica Goričan</t>
  </si>
  <si>
    <t>22.07. Stara Mura Podturen - Staza 1</t>
  </si>
  <si>
    <t>08.07. Stara Graba Turčišće</t>
  </si>
  <si>
    <t>19.08. SRRC Palovec</t>
  </si>
  <si>
    <t>21.04. SRC Novakovec</t>
  </si>
  <si>
    <t>12.05. SRC Palovec</t>
  </si>
  <si>
    <t>09.06. Stara Graba Turčišće</t>
  </si>
  <si>
    <t>23.06. Retencija Selnica</t>
  </si>
  <si>
    <t>25.08. Kanal Sv. Marija - staza 1</t>
  </si>
  <si>
    <t>15.09. Kanal Sv. Marija - staza 2</t>
  </si>
  <si>
    <t>22.09. Žužička Kotoriba</t>
  </si>
  <si>
    <t>06.10. SRC Palovec</t>
  </si>
  <si>
    <t>1. ŽUPANIJSKA  LIGA  2024. g.</t>
  </si>
  <si>
    <t>ŽUŽIĆKA 1 Kotoriba</t>
  </si>
  <si>
    <t>ŽUŽIĆKA 2 Kotoriba</t>
  </si>
  <si>
    <t xml:space="preserve">PRVENSTVO MEĐIMURJA - 2. Međimurska liga istok 2024. </t>
  </si>
  <si>
    <t>12.05. Šoderica Goričan</t>
  </si>
  <si>
    <t>09.06. Žužička Kotoriba</t>
  </si>
  <si>
    <t>23.06. Stara Graba Turčišće</t>
  </si>
  <si>
    <t>25.08. Kanal Orehovica</t>
  </si>
  <si>
    <t>15.09. Žužička Kotoriba</t>
  </si>
  <si>
    <t>22.09. Stara Graba Turčišće</t>
  </si>
  <si>
    <t xml:space="preserve">PRVENSTVO MEĐIMURJA - 2. Međimurska liga zapad 2024. </t>
  </si>
  <si>
    <t>ČAKOVEC 1 Interland</t>
  </si>
  <si>
    <t>ČAKOVEC 2 Ineterland</t>
  </si>
  <si>
    <t>KARAS Peklenica</t>
  </si>
  <si>
    <t>ŠARAN Podturen</t>
  </si>
  <si>
    <t>TSH Čakovec</t>
  </si>
  <si>
    <t>ZLATNA UDICA  Krištanovec</t>
  </si>
  <si>
    <t>12.05. SRC Novakovec</t>
  </si>
  <si>
    <t>09.06. Quadro Miklavec</t>
  </si>
  <si>
    <t>23.06. Stara Mura Podturen staza 1</t>
  </si>
  <si>
    <t>25.08. Quadro Milavec</t>
  </si>
  <si>
    <t>15.09. Retencija Selnica</t>
  </si>
  <si>
    <t>22.09. SRC Novakovec</t>
  </si>
  <si>
    <t>1. MEĐIMURSKA FEEDER LIGA 2024.</t>
  </si>
  <si>
    <t>ČIKOV Sv. Martin na Muri</t>
  </si>
  <si>
    <t>ČRNEC D. Hrašćan</t>
  </si>
  <si>
    <t>KLEN 1 Sv. Marija</t>
  </si>
  <si>
    <t>KLEN 2 Sv. Marija</t>
  </si>
  <si>
    <t>ŠTUKA Donja Dubrava</t>
  </si>
  <si>
    <t>08.06. Stara Mura Žabnik</t>
  </si>
  <si>
    <t>27.07. Kanal Sveta Marija - staza 1</t>
  </si>
  <si>
    <t>28.07. Kanal Sveta Marija - staza 1</t>
  </si>
  <si>
    <t>18.08. Šudegraba Kotoriba</t>
  </si>
  <si>
    <t>20.10. Retencija Selnica</t>
  </si>
  <si>
    <t>27.10. SRC Palovec</t>
  </si>
  <si>
    <t>Amur Nedelišće</t>
  </si>
  <si>
    <t>Čakovec INTERLAND</t>
  </si>
  <si>
    <t>Čikov Sv. Martin na Muri</t>
  </si>
  <si>
    <t>Glavatica Prelog</t>
  </si>
  <si>
    <t xml:space="preserve">Linjak Palovec </t>
  </si>
  <si>
    <t>Ostriž 1 Novakovec</t>
  </si>
  <si>
    <t>Ostriž 2 Novakovec</t>
  </si>
  <si>
    <t>Smuđ 1 Goričan</t>
  </si>
  <si>
    <t>Smuđ 2 Goričan</t>
  </si>
  <si>
    <t>Smuđ 3 Goričan</t>
  </si>
  <si>
    <t>Šaran Palinovec</t>
  </si>
  <si>
    <t>Štuka Donja Dubrava</t>
  </si>
  <si>
    <t>08.06. Retencija Selnica</t>
  </si>
  <si>
    <t>27.07. Kanal Orehovica</t>
  </si>
  <si>
    <t>28.07.  Kanal Orehovica</t>
  </si>
  <si>
    <t>18.08. Kanal Donja Dubrava - staza 2</t>
  </si>
  <si>
    <t>20.10. Stara Mura Žabnik</t>
  </si>
  <si>
    <t>27.10. Retencija Selnica</t>
  </si>
  <si>
    <t>2. MEĐIMURSKA FEEDER LIGA 2024.</t>
  </si>
  <si>
    <t>Petar Blažek</t>
  </si>
  <si>
    <t>SMUĐ, Draškovec</t>
  </si>
  <si>
    <t>Željko Kutnjak</t>
  </si>
  <si>
    <t>TSH 2, Čakovec</t>
  </si>
  <si>
    <t>Tomica Barić</t>
  </si>
  <si>
    <t>ČRNEC, D.Hrašćan</t>
  </si>
  <si>
    <t>TSH 1, Čakovec</t>
  </si>
  <si>
    <t>Marko Naranđa</t>
  </si>
  <si>
    <t>Ivan Lehkec</t>
  </si>
  <si>
    <t>LINJAK, Palovec</t>
  </si>
  <si>
    <t>Robert Kovač</t>
  </si>
  <si>
    <t>Lovro Rodek</t>
  </si>
  <si>
    <t>SOM 1, Kotoriba</t>
  </si>
  <si>
    <t>Miljenko Perko</t>
  </si>
  <si>
    <t>Ivana Pozderec</t>
  </si>
  <si>
    <t>KLEN 1, Sv.Marija</t>
  </si>
  <si>
    <t>Fabricio Ištvanek</t>
  </si>
  <si>
    <t>Denis Špilak</t>
  </si>
  <si>
    <t>Dejan Halavuk</t>
  </si>
  <si>
    <t>KLEN 2, Sv.Marija</t>
  </si>
  <si>
    <t>Nenad Jesenović</t>
  </si>
  <si>
    <t>Ivan Međimorec</t>
  </si>
  <si>
    <t>Drago Filipašić</t>
  </si>
  <si>
    <t>SOM 2, Kotoriba</t>
  </si>
  <si>
    <t>Željko Sabolić</t>
  </si>
  <si>
    <t>Dragutin Horvat</t>
  </si>
  <si>
    <t>LINJAK, Ivanovec</t>
  </si>
  <si>
    <t>Josip Marđetko</t>
  </si>
  <si>
    <t>Nenad Nađ</t>
  </si>
  <si>
    <t>Dinko Golubić</t>
  </si>
  <si>
    <t>Mario Fundak</t>
  </si>
  <si>
    <t>Vladimir Zelić</t>
  </si>
  <si>
    <t>SMUĐ,     Draškovec</t>
  </si>
  <si>
    <t>TSH 2,  Čakovec</t>
  </si>
  <si>
    <t xml:space="preserve">ČRNEC,       Donji  Hrašćan </t>
  </si>
  <si>
    <t>SOM 1,    Kotoriba</t>
  </si>
  <si>
    <t>LINJAK,    Palovec</t>
  </si>
  <si>
    <t>SOM 2,     Kotoriba</t>
  </si>
  <si>
    <t>LINJAK,  Ivanovec</t>
  </si>
  <si>
    <t>LIGA KADETA MEĐIMURSKE ŽUPANIJE 2024.</t>
  </si>
  <si>
    <t>Jug Leon</t>
  </si>
  <si>
    <t>TSH Sensas Som.Si Čakovec</t>
  </si>
  <si>
    <t>Naranđa Andrija</t>
  </si>
  <si>
    <t>Glavatica Futtura Sensas Prelog</t>
  </si>
  <si>
    <t>Horvat Hana</t>
  </si>
  <si>
    <t>Fundak Fran</t>
  </si>
  <si>
    <t>Klen Sveta Marija</t>
  </si>
  <si>
    <t>Mikulaj Filip</t>
  </si>
  <si>
    <t>Gašpir Josip</t>
  </si>
  <si>
    <t>Hederić Mihael</t>
  </si>
  <si>
    <t>Som Kotoriba</t>
  </si>
  <si>
    <t>Mičić Vigo</t>
  </si>
  <si>
    <t>Ružić Stela</t>
  </si>
  <si>
    <t>Vlah Abel</t>
  </si>
  <si>
    <t>Ribica Turčišće</t>
  </si>
  <si>
    <t>Špiranac Jan</t>
  </si>
  <si>
    <t>Naranđa Roko</t>
  </si>
  <si>
    <t>Radiković Mateo</t>
  </si>
  <si>
    <t>Čakovec Interland</t>
  </si>
  <si>
    <t>Židov Lovra</t>
  </si>
  <si>
    <t>Kuzmić Nela</t>
  </si>
  <si>
    <t>Horvat Julia</t>
  </si>
  <si>
    <t>Pavlic Korina</t>
  </si>
  <si>
    <t>Židov Erik</t>
  </si>
  <si>
    <t>Sanjković Silvio</t>
  </si>
  <si>
    <t>Drava Donji Mihaljevec</t>
  </si>
  <si>
    <t>Srnec Vilim</t>
  </si>
  <si>
    <t>Srnec Liam</t>
  </si>
  <si>
    <t>LIGA JUNIORA MEĐIMURSKE ŽUPANIJE 2024.</t>
  </si>
  <si>
    <t>Pozderec Ivana</t>
  </si>
  <si>
    <t xml:space="preserve">Rodek Lovro </t>
  </si>
  <si>
    <t xml:space="preserve">Mađarić Nikola </t>
  </si>
  <si>
    <t>Juričan Florijan</t>
  </si>
  <si>
    <t>Sunčanica Pribislavec</t>
  </si>
  <si>
    <t>Slaviček Dino</t>
  </si>
  <si>
    <t>Horvat Nina</t>
  </si>
  <si>
    <t>Smuđ Goričan</t>
  </si>
  <si>
    <t>Potarić Lea</t>
  </si>
  <si>
    <t>Kolmanić Dora</t>
  </si>
  <si>
    <t>Varga Gabrijel</t>
  </si>
  <si>
    <t>Šipek Fran</t>
  </si>
  <si>
    <t>Jalšovec Gabriel</t>
  </si>
  <si>
    <t>Trajbar Lino</t>
  </si>
  <si>
    <t>Kovač Patrik</t>
  </si>
  <si>
    <t>Embreuš Marsel</t>
  </si>
  <si>
    <t>Kranjec Lana</t>
  </si>
  <si>
    <t>Kočiš Arijan</t>
  </si>
  <si>
    <t>Komorski Lana</t>
  </si>
  <si>
    <t>Kralj Evica</t>
  </si>
  <si>
    <t>18.05. SRC Palovec</t>
  </si>
  <si>
    <t>06.07. Kanal Sv. Marija - staza 1</t>
  </si>
  <si>
    <t>07.07. Kanal Sv. Marija - staza 1</t>
  </si>
  <si>
    <t>17.08. Stara Mura Podturen</t>
  </si>
  <si>
    <t>05.10. Retencija Selnica</t>
  </si>
  <si>
    <t>19.10. SRC Novakovec</t>
  </si>
  <si>
    <t>LIGA MASTERA MEĐIMURSKE ŽUPANIJE 2024.</t>
  </si>
  <si>
    <t>18.05. SRC Novakovec</t>
  </si>
  <si>
    <t>06.07. Stara Graba Turčišće</t>
  </si>
  <si>
    <t>07.07. Stara Graba Turčišće</t>
  </si>
  <si>
    <t>19.10. Retencija Selnica</t>
  </si>
  <si>
    <t>05.10. SRC Palovec</t>
  </si>
  <si>
    <t>LIGA VETERANA MEĐIMURSKE ŽUPANIJE 2024.</t>
  </si>
  <si>
    <t>ČAKOVEC INTERLAND</t>
  </si>
  <si>
    <t>STANKO TOPLEK</t>
  </si>
  <si>
    <t>DRAGUTIN ČEH</t>
  </si>
  <si>
    <t>STJEPAN KLOBUČARIĆ</t>
  </si>
  <si>
    <t>ŠARAN PODTUREN</t>
  </si>
  <si>
    <t>GORAN BOŽIĆ</t>
  </si>
  <si>
    <t>DRAGUTN TOT</t>
  </si>
  <si>
    <t>JOSIP ČEKI</t>
  </si>
  <si>
    <t>ZLATNA UDICA KRIŠTANOVEC</t>
  </si>
  <si>
    <t>MARIO ROŽMAN</t>
  </si>
  <si>
    <t>SAŠA LISJAK</t>
  </si>
  <si>
    <t>MARIJAN ROŽMAN</t>
  </si>
  <si>
    <t>LINJAK IVANOVEC</t>
  </si>
  <si>
    <t>DAVOR RUŽIĆ</t>
  </si>
  <si>
    <t>DAVID ZVONAREK</t>
  </si>
  <si>
    <t>GORAN PALFI</t>
  </si>
  <si>
    <t>VERK KRIŽOVEC</t>
  </si>
  <si>
    <t>MARIO HERCEG</t>
  </si>
  <si>
    <t>MIHAEL VRANČIĆ</t>
  </si>
  <si>
    <t>DAMIR VRANČIĆ</t>
  </si>
  <si>
    <t>KARAS PEKLENICA</t>
  </si>
  <si>
    <t>DRAGUTIN DRK</t>
  </si>
  <si>
    <t>DEJAN NOVAK</t>
  </si>
  <si>
    <t>IVAN ŠOŠTARIĆ</t>
  </si>
  <si>
    <t>STARA MURA MIKLAVEC</t>
  </si>
  <si>
    <t>MILJENKO BOČKOR</t>
  </si>
  <si>
    <t>TKALEC MIHAEL</t>
  </si>
  <si>
    <t>MLADEN TKALEC</t>
  </si>
  <si>
    <t>SUNČANICA PRIBISLAVEC</t>
  </si>
  <si>
    <t>IGOR SOBOČANEC</t>
  </si>
  <si>
    <t>ZORAN JURIČAN</t>
  </si>
  <si>
    <t>STANISLAV MIKOLIČ</t>
  </si>
  <si>
    <t>LOV RIBE UDICOM NA PLOVAK - skupina A 2024.</t>
  </si>
  <si>
    <t>Podturen 14.04.2024.</t>
  </si>
  <si>
    <t>Goričan, 14.04.2024.</t>
  </si>
  <si>
    <t>LOV RIBE UDICOM NA PLOVAK - skupina B 2024.</t>
  </si>
  <si>
    <t>Nenad Kuhanec</t>
  </si>
  <si>
    <t>Marko Čanadi</t>
  </si>
  <si>
    <t>Jan Zrna</t>
  </si>
  <si>
    <t>Žužička Kotoriba</t>
  </si>
  <si>
    <t>Mladen Škoda</t>
  </si>
  <si>
    <t>Marko Škoda</t>
  </si>
  <si>
    <t>Matija Habijan</t>
  </si>
  <si>
    <t>Črnec Donji Hraščan</t>
  </si>
  <si>
    <t>Miroslav Horvat</t>
  </si>
  <si>
    <t>Nenad Tisaj</t>
  </si>
  <si>
    <t>Marta Mutak</t>
  </si>
  <si>
    <t>Ivan Pongrac</t>
  </si>
  <si>
    <t>Branko Mišić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</si>
</sst>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44" x14ac:knownFonts="1"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</font>
    <font>
      <sz val="13"/>
      <name val="Arial"/>
      <family val="2"/>
      <charset val="238"/>
    </font>
    <font>
      <sz val="11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4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3"/>
      <name val="Arial"/>
      <family val="2"/>
      <charset val="238"/>
    </font>
    <font>
      <sz val="16"/>
      <name val="Arial"/>
      <family val="2"/>
      <charset val="238"/>
    </font>
    <font>
      <sz val="5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8" fillId="0" borderId="0"/>
    <xf numFmtId="0" fontId="32" fillId="0" borderId="0"/>
    <xf numFmtId="0" fontId="36" fillId="0" borderId="0"/>
    <xf numFmtId="0" fontId="8" fillId="0" borderId="0"/>
    <xf numFmtId="44" fontId="27" fillId="0" borderId="0" applyFont="0" applyFill="0" applyBorder="0" applyAlignment="0" applyProtection="0"/>
  </cellStyleXfs>
  <cellXfs count="571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4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8" fillId="2" borderId="2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hidden="1"/>
    </xf>
    <xf numFmtId="3" fontId="9" fillId="0" borderId="21" xfId="0" applyNumberFormat="1" applyFont="1" applyBorder="1" applyAlignment="1" applyProtection="1">
      <alignment horizontal="right" vertical="center" shrinkToFit="1"/>
      <protection hidden="1"/>
    </xf>
    <xf numFmtId="3" fontId="1" fillId="0" borderId="22" xfId="0" applyNumberFormat="1" applyFont="1" applyBorder="1" applyAlignment="1" applyProtection="1">
      <alignment horizontal="right" vertical="center" shrinkToFit="1"/>
      <protection hidden="1"/>
    </xf>
    <xf numFmtId="3" fontId="1" fillId="0" borderId="21" xfId="0" applyNumberFormat="1" applyFont="1" applyBorder="1" applyAlignment="1" applyProtection="1">
      <alignment horizontal="right" vertical="center" shrinkToFit="1"/>
      <protection hidden="1"/>
    </xf>
    <xf numFmtId="0" fontId="1" fillId="0" borderId="23" xfId="0" applyFont="1" applyBorder="1" applyAlignment="1" applyProtection="1">
      <alignment horizontal="center" vertical="center" shrinkToFit="1"/>
      <protection hidden="1"/>
    </xf>
    <xf numFmtId="3" fontId="1" fillId="0" borderId="23" xfId="0" applyNumberFormat="1" applyFont="1" applyBorder="1" applyAlignment="1" applyProtection="1">
      <alignment horizontal="right" vertical="center" shrinkToFit="1"/>
      <protection hidden="1"/>
    </xf>
    <xf numFmtId="0" fontId="10" fillId="0" borderId="21" xfId="0" applyFont="1" applyBorder="1" applyAlignment="1" applyProtection="1">
      <alignment horizontal="center" vertical="center" shrinkToFit="1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3" fontId="1" fillId="0" borderId="28" xfId="0" applyNumberFormat="1" applyFont="1" applyBorder="1" applyAlignment="1" applyProtection="1">
      <alignment horizontal="right" vertical="center" shrinkToFit="1"/>
      <protection hidden="1"/>
    </xf>
    <xf numFmtId="0" fontId="2" fillId="0" borderId="25" xfId="0" applyFont="1" applyBorder="1" applyAlignment="1" applyProtection="1">
      <alignment horizontal="center" vertical="center" shrinkToFit="1"/>
      <protection hidden="1"/>
    </xf>
    <xf numFmtId="3" fontId="1" fillId="0" borderId="26" xfId="0" applyNumberFormat="1" applyFont="1" applyBorder="1" applyAlignment="1" applyProtection="1">
      <alignment horizontal="right" vertical="center" shrinkToFit="1"/>
      <protection hidden="1"/>
    </xf>
    <xf numFmtId="3" fontId="9" fillId="0" borderId="26" xfId="0" applyNumberFormat="1" applyFont="1" applyBorder="1" applyAlignment="1" applyProtection="1">
      <alignment horizontal="right" vertical="center" shrinkToFit="1"/>
      <protection hidden="1"/>
    </xf>
    <xf numFmtId="0" fontId="2" fillId="0" borderId="29" xfId="0" applyFont="1" applyBorder="1" applyAlignment="1" applyProtection="1">
      <alignment horizontal="left" vertical="center" shrinkToFit="1"/>
      <protection hidden="1"/>
    </xf>
    <xf numFmtId="0" fontId="1" fillId="0" borderId="24" xfId="0" applyFont="1" applyBorder="1" applyAlignment="1" applyProtection="1">
      <alignment horizontal="left" vertical="center" shrinkToFit="1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3" fontId="1" fillId="0" borderId="33" xfId="0" applyNumberFormat="1" applyFont="1" applyBorder="1" applyAlignment="1" applyProtection="1">
      <alignment horizontal="right" vertical="center" shrinkToFit="1"/>
      <protection hidden="1"/>
    </xf>
    <xf numFmtId="0" fontId="2" fillId="0" borderId="34" xfId="0" applyFont="1" applyBorder="1" applyAlignment="1" applyProtection="1">
      <alignment horizontal="center" vertical="center" shrinkToFit="1"/>
      <protection hidden="1"/>
    </xf>
    <xf numFmtId="3" fontId="1" fillId="0" borderId="35" xfId="0" applyNumberFormat="1" applyFont="1" applyBorder="1" applyAlignment="1" applyProtection="1">
      <alignment horizontal="right" vertical="center" shrinkToFit="1"/>
      <protection hidden="1"/>
    </xf>
    <xf numFmtId="0" fontId="1" fillId="0" borderId="34" xfId="0" applyFont="1" applyBorder="1" applyAlignment="1" applyProtection="1">
      <alignment horizontal="center" vertical="center" shrinkToFit="1"/>
      <protection hidden="1"/>
    </xf>
    <xf numFmtId="3" fontId="1" fillId="0" borderId="32" xfId="0" applyNumberFormat="1" applyFont="1" applyBorder="1" applyAlignment="1" applyProtection="1">
      <alignment horizontal="right" vertical="center" shrinkToFit="1"/>
      <protection hidden="1"/>
    </xf>
    <xf numFmtId="0" fontId="10" fillId="0" borderId="35" xfId="0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 shrinkToFit="1"/>
      <protection hidden="1"/>
    </xf>
    <xf numFmtId="3" fontId="9" fillId="0" borderId="22" xfId="0" applyNumberFormat="1" applyFont="1" applyBorder="1" applyAlignment="1" applyProtection="1">
      <alignment horizontal="right" vertical="center" shrinkToFit="1"/>
      <protection hidden="1"/>
    </xf>
    <xf numFmtId="0" fontId="2" fillId="0" borderId="36" xfId="0" applyFont="1" applyBorder="1" applyAlignment="1" applyProtection="1">
      <alignment horizontal="center" vertical="center" shrinkToFit="1"/>
      <protection hidden="1"/>
    </xf>
    <xf numFmtId="3" fontId="9" fillId="0" borderId="23" xfId="0" applyNumberFormat="1" applyFont="1" applyBorder="1" applyAlignment="1" applyProtection="1">
      <alignment horizontal="right" vertical="center" shrinkToFit="1"/>
      <protection hidden="1"/>
    </xf>
    <xf numFmtId="0" fontId="2" fillId="0" borderId="27" xfId="0" applyFont="1" applyBorder="1" applyAlignment="1" applyProtection="1">
      <alignment horizontal="center" vertical="center" shrinkToFit="1"/>
      <protection hidden="1"/>
    </xf>
    <xf numFmtId="3" fontId="9" fillId="0" borderId="28" xfId="0" applyNumberFormat="1" applyFont="1" applyBorder="1" applyAlignment="1" applyProtection="1">
      <alignment horizontal="right" vertical="center" shrinkToFi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3" fontId="9" fillId="0" borderId="35" xfId="0" applyNumberFormat="1" applyFont="1" applyBorder="1" applyAlignment="1" applyProtection="1">
      <alignment horizontal="right" vertical="center" shrinkToFit="1"/>
      <protection hidden="1"/>
    </xf>
    <xf numFmtId="3" fontId="9" fillId="0" borderId="32" xfId="0" applyNumberFormat="1" applyFont="1" applyBorder="1" applyAlignment="1" applyProtection="1">
      <alignment horizontal="right" vertical="center" shrinkToFit="1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7" fillId="2" borderId="41" xfId="0" applyFont="1" applyFill="1" applyBorder="1" applyAlignment="1" applyProtection="1">
      <alignment horizontal="center" vertical="center"/>
      <protection hidden="1"/>
    </xf>
    <xf numFmtId="0" fontId="24" fillId="2" borderId="42" xfId="0" applyFont="1" applyFill="1" applyBorder="1" applyAlignment="1" applyProtection="1">
      <alignment horizontal="center" vertical="center" textRotation="90" wrapText="1"/>
      <protection hidden="1"/>
    </xf>
    <xf numFmtId="0" fontId="18" fillId="2" borderId="42" xfId="0" applyFont="1" applyFill="1" applyBorder="1" applyAlignment="1" applyProtection="1">
      <alignment horizontal="center" vertical="center" wrapText="1"/>
      <protection hidden="1"/>
    </xf>
    <xf numFmtId="0" fontId="24" fillId="2" borderId="43" xfId="0" applyFont="1" applyFill="1" applyBorder="1" applyAlignment="1" applyProtection="1">
      <alignment horizontal="center" vertical="center" textRotation="90" wrapText="1"/>
      <protection hidden="1"/>
    </xf>
    <xf numFmtId="0" fontId="17" fillId="2" borderId="44" xfId="0" applyFont="1" applyFill="1" applyBorder="1" applyAlignment="1" applyProtection="1">
      <alignment horizontal="center" vertical="center"/>
      <protection hidden="1"/>
    </xf>
    <xf numFmtId="0" fontId="24" fillId="2" borderId="45" xfId="0" applyFont="1" applyFill="1" applyBorder="1" applyAlignment="1" applyProtection="1">
      <alignment horizontal="center" vertical="center" textRotation="90" wrapText="1"/>
      <protection hidden="1"/>
    </xf>
    <xf numFmtId="0" fontId="18" fillId="0" borderId="46" xfId="0" applyFont="1" applyBorder="1" applyAlignment="1" applyProtection="1">
      <alignment horizontal="center"/>
      <protection hidden="1"/>
    </xf>
    <xf numFmtId="0" fontId="10" fillId="0" borderId="47" xfId="0" applyFont="1" applyBorder="1" applyAlignment="1" applyProtection="1">
      <alignment horizontal="center"/>
      <protection hidden="1"/>
    </xf>
    <xf numFmtId="3" fontId="1" fillId="0" borderId="48" xfId="0" applyNumberFormat="1" applyFont="1" applyBorder="1" applyAlignment="1" applyProtection="1">
      <alignment horizontal="right" vertical="center" shrinkToFit="1"/>
      <protection hidden="1"/>
    </xf>
    <xf numFmtId="0" fontId="1" fillId="0" borderId="36" xfId="0" applyFont="1" applyBorder="1" applyAlignment="1" applyProtection="1">
      <alignment horizontal="center" vertical="center" shrinkToFit="1"/>
      <protection hidden="1"/>
    </xf>
    <xf numFmtId="0" fontId="1" fillId="0" borderId="25" xfId="0" applyFont="1" applyBorder="1" applyAlignment="1" applyProtection="1">
      <alignment horizontal="center" vertical="center" shrinkToFit="1"/>
      <protection hidden="1"/>
    </xf>
    <xf numFmtId="3" fontId="1" fillId="0" borderId="38" xfId="0" applyNumberFormat="1" applyFont="1" applyBorder="1" applyAlignment="1" applyProtection="1">
      <alignment horizontal="right" vertical="center" shrinkToFit="1"/>
      <protection hidden="1"/>
    </xf>
    <xf numFmtId="0" fontId="25" fillId="0" borderId="37" xfId="0" applyFont="1" applyBorder="1" applyAlignment="1" applyProtection="1">
      <alignment shrinkToFit="1"/>
      <protection hidden="1"/>
    </xf>
    <xf numFmtId="0" fontId="25" fillId="0" borderId="46" xfId="0" applyFont="1" applyBorder="1" applyAlignment="1" applyProtection="1">
      <alignment shrinkToFit="1"/>
      <protection hidden="1"/>
    </xf>
    <xf numFmtId="0" fontId="26" fillId="0" borderId="20" xfId="0" applyFont="1" applyBorder="1" applyAlignment="1" applyProtection="1">
      <alignment horizontal="center"/>
      <protection hidden="1"/>
    </xf>
    <xf numFmtId="0" fontId="26" fillId="0" borderId="20" xfId="0" applyFont="1" applyBorder="1" applyProtection="1">
      <protection hidden="1"/>
    </xf>
    <xf numFmtId="0" fontId="26" fillId="0" borderId="47" xfId="0" applyFont="1" applyBorder="1" applyAlignment="1" applyProtection="1">
      <alignment horizontal="center"/>
      <protection hidden="1"/>
    </xf>
    <xf numFmtId="0" fontId="25" fillId="0" borderId="49" xfId="0" applyFont="1" applyBorder="1" applyAlignment="1" applyProtection="1">
      <alignment shrinkToFit="1"/>
      <protection hidden="1"/>
    </xf>
    <xf numFmtId="0" fontId="26" fillId="0" borderId="37" xfId="0" applyFont="1" applyBorder="1" applyAlignment="1" applyProtection="1">
      <alignment horizontal="center"/>
      <protection hidden="1"/>
    </xf>
    <xf numFmtId="0" fontId="26" fillId="0" borderId="49" xfId="0" applyFont="1" applyBorder="1" applyAlignment="1" applyProtection="1">
      <alignment horizontal="center"/>
      <protection hidden="1"/>
    </xf>
    <xf numFmtId="0" fontId="26" fillId="0" borderId="20" xfId="0" applyFont="1" applyBorder="1" applyAlignment="1" applyProtection="1">
      <alignment shrinkToFit="1"/>
      <protection hidden="1"/>
    </xf>
    <xf numFmtId="0" fontId="15" fillId="0" borderId="37" xfId="0" applyFont="1" applyBorder="1" applyAlignment="1" applyProtection="1">
      <alignment shrinkToFit="1"/>
      <protection hidden="1"/>
    </xf>
    <xf numFmtId="0" fontId="28" fillId="0" borderId="20" xfId="1" applyFont="1" applyBorder="1" applyProtection="1">
      <protection hidden="1"/>
    </xf>
    <xf numFmtId="0" fontId="28" fillId="0" borderId="46" xfId="1" applyFont="1" applyBorder="1" applyAlignment="1" applyProtection="1">
      <alignment horizontal="center"/>
      <protection hidden="1"/>
    </xf>
    <xf numFmtId="0" fontId="29" fillId="0" borderId="37" xfId="1" applyFont="1" applyBorder="1" applyAlignment="1" applyProtection="1">
      <alignment shrinkToFit="1"/>
      <protection hidden="1"/>
    </xf>
    <xf numFmtId="0" fontId="29" fillId="0" borderId="46" xfId="1" applyFont="1" applyBorder="1" applyAlignment="1" applyProtection="1">
      <alignment shrinkToFit="1"/>
      <protection hidden="1"/>
    </xf>
    <xf numFmtId="0" fontId="28" fillId="0" borderId="20" xfId="1" applyFont="1" applyBorder="1" applyAlignment="1" applyProtection="1">
      <alignment horizontal="center"/>
      <protection hidden="1"/>
    </xf>
    <xf numFmtId="0" fontId="28" fillId="0" borderId="47" xfId="1" applyFont="1" applyBorder="1" applyAlignment="1" applyProtection="1">
      <alignment horizontal="center"/>
      <protection hidden="1"/>
    </xf>
    <xf numFmtId="0" fontId="29" fillId="0" borderId="49" xfId="1" applyFont="1" applyBorder="1" applyAlignment="1" applyProtection="1">
      <alignment shrinkToFit="1"/>
      <protection hidden="1"/>
    </xf>
    <xf numFmtId="0" fontId="28" fillId="0" borderId="37" xfId="1" applyFont="1" applyBorder="1" applyAlignment="1" applyProtection="1">
      <alignment horizontal="center"/>
      <protection hidden="1"/>
    </xf>
    <xf numFmtId="0" fontId="28" fillId="0" borderId="49" xfId="1" applyFont="1" applyBorder="1" applyAlignment="1" applyProtection="1">
      <alignment horizontal="center"/>
      <protection hidden="1"/>
    </xf>
    <xf numFmtId="0" fontId="28" fillId="0" borderId="20" xfId="1" applyFont="1" applyBorder="1" applyAlignment="1" applyProtection="1">
      <alignment shrinkToFit="1"/>
      <protection hidden="1"/>
    </xf>
    <xf numFmtId="0" fontId="10" fillId="0" borderId="47" xfId="1" applyFont="1" applyBorder="1" applyAlignment="1" applyProtection="1">
      <alignment horizontal="center"/>
      <protection hidden="1"/>
    </xf>
    <xf numFmtId="0" fontId="29" fillId="0" borderId="50" xfId="1" applyFont="1" applyBorder="1" applyAlignment="1" applyProtection="1">
      <alignment shrinkToFit="1"/>
      <protection hidden="1"/>
    </xf>
    <xf numFmtId="0" fontId="28" fillId="0" borderId="51" xfId="1" applyFont="1" applyBorder="1" applyAlignment="1" applyProtection="1">
      <alignment horizontal="center"/>
      <protection hidden="1"/>
    </xf>
    <xf numFmtId="0" fontId="28" fillId="0" borderId="51" xfId="1" applyFont="1" applyBorder="1" applyProtection="1">
      <protection hidden="1"/>
    </xf>
    <xf numFmtId="0" fontId="28" fillId="0" borderId="52" xfId="1" applyFont="1" applyBorder="1" applyAlignment="1" applyProtection="1">
      <alignment horizontal="center"/>
      <protection hidden="1"/>
    </xf>
    <xf numFmtId="0" fontId="29" fillId="0" borderId="53" xfId="1" applyFont="1" applyBorder="1" applyAlignment="1" applyProtection="1">
      <alignment shrinkToFit="1"/>
      <protection hidden="1"/>
    </xf>
    <xf numFmtId="0" fontId="28" fillId="0" borderId="54" xfId="1" applyFont="1" applyBorder="1" applyAlignment="1" applyProtection="1">
      <alignment horizontal="center"/>
      <protection hidden="1"/>
    </xf>
    <xf numFmtId="0" fontId="28" fillId="0" borderId="53" xfId="1" applyFont="1" applyBorder="1" applyAlignment="1" applyProtection="1">
      <alignment horizontal="center"/>
      <protection hidden="1"/>
    </xf>
    <xf numFmtId="0" fontId="10" fillId="0" borderId="52" xfId="1" applyFont="1" applyBorder="1" applyAlignment="1" applyProtection="1">
      <alignment horizontal="center"/>
      <protection hidden="1"/>
    </xf>
    <xf numFmtId="0" fontId="28" fillId="0" borderId="51" xfId="1" applyFont="1" applyBorder="1" applyAlignment="1" applyProtection="1">
      <alignment shrinkToFit="1"/>
      <protection hidden="1"/>
    </xf>
    <xf numFmtId="0" fontId="18" fillId="0" borderId="50" xfId="0" applyFont="1" applyBorder="1" applyAlignment="1" applyProtection="1">
      <alignment horizontal="center"/>
      <protection hidden="1"/>
    </xf>
    <xf numFmtId="0" fontId="10" fillId="0" borderId="37" xfId="1" applyFont="1" applyBorder="1" applyAlignment="1" applyProtection="1">
      <alignment horizontal="center"/>
      <protection hidden="1"/>
    </xf>
    <xf numFmtId="0" fontId="0" fillId="0" borderId="55" xfId="0" applyBorder="1"/>
    <xf numFmtId="0" fontId="0" fillId="0" borderId="56" xfId="0" applyBorder="1"/>
    <xf numFmtId="0" fontId="17" fillId="0" borderId="57" xfId="0" applyFont="1" applyBorder="1" applyAlignment="1" applyProtection="1">
      <alignment shrinkToFit="1"/>
      <protection hidden="1"/>
    </xf>
    <xf numFmtId="0" fontId="18" fillId="0" borderId="7" xfId="0" applyFont="1" applyBorder="1" applyProtection="1">
      <protection hidden="1"/>
    </xf>
    <xf numFmtId="0" fontId="18" fillId="0" borderId="58" xfId="0" applyFont="1" applyBorder="1" applyAlignment="1" applyProtection="1">
      <alignment horizontal="center"/>
      <protection hidden="1"/>
    </xf>
    <xf numFmtId="0" fontId="18" fillId="0" borderId="7" xfId="0" applyFont="1" applyBorder="1" applyAlignment="1" applyProtection="1">
      <alignment horizontal="center"/>
      <protection hidden="1"/>
    </xf>
    <xf numFmtId="0" fontId="18" fillId="0" borderId="59" xfId="0" applyFont="1" applyBorder="1" applyAlignment="1" applyProtection="1">
      <alignment horizontal="center"/>
      <protection hidden="1"/>
    </xf>
    <xf numFmtId="0" fontId="17" fillId="0" borderId="5" xfId="0" applyFont="1" applyBorder="1" applyAlignment="1" applyProtection="1">
      <alignment shrinkToFit="1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58" xfId="0" applyFont="1" applyBorder="1" applyProtection="1">
      <protection hidden="1"/>
    </xf>
    <xf numFmtId="0" fontId="17" fillId="0" borderId="60" xfId="0" applyFont="1" applyBorder="1" applyAlignment="1" applyProtection="1">
      <alignment shrinkToFit="1"/>
      <protection hidden="1"/>
    </xf>
    <xf numFmtId="0" fontId="18" fillId="0" borderId="61" xfId="0" applyFont="1" applyBorder="1" applyAlignment="1" applyProtection="1">
      <alignment horizontal="center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0" borderId="58" xfId="0" applyFont="1" applyBorder="1" applyAlignment="1" applyProtection="1">
      <alignment shrinkToFit="1"/>
      <protection hidden="1"/>
    </xf>
    <xf numFmtId="0" fontId="10" fillId="0" borderId="61" xfId="0" applyFont="1" applyBorder="1" applyAlignment="1" applyProtection="1">
      <alignment horizontal="center"/>
      <protection hidden="1"/>
    </xf>
    <xf numFmtId="0" fontId="15" fillId="0" borderId="46" xfId="0" applyFont="1" applyBorder="1" applyAlignment="1" applyProtection="1">
      <alignment shrinkToFit="1"/>
      <protection hidden="1"/>
    </xf>
    <xf numFmtId="0" fontId="15" fillId="0" borderId="49" xfId="0" applyFont="1" applyBorder="1" applyAlignment="1" applyProtection="1">
      <alignment shrinkToFit="1"/>
      <protection hidden="1"/>
    </xf>
    <xf numFmtId="0" fontId="0" fillId="3" borderId="0" xfId="0" applyFill="1"/>
    <xf numFmtId="0" fontId="38" fillId="0" borderId="0" xfId="0" applyFont="1"/>
    <xf numFmtId="0" fontId="3" fillId="0" borderId="0" xfId="0" applyFont="1" applyAlignment="1">
      <alignment horizontal="center"/>
    </xf>
    <xf numFmtId="0" fontId="18" fillId="0" borderId="62" xfId="0" applyFont="1" applyBorder="1" applyAlignment="1" applyProtection="1">
      <alignment horizontal="center"/>
      <protection hidden="1"/>
    </xf>
    <xf numFmtId="0" fontId="29" fillId="0" borderId="47" xfId="1" applyFont="1" applyBorder="1" applyAlignment="1" applyProtection="1">
      <alignment shrinkToFit="1"/>
      <protection hidden="1"/>
    </xf>
    <xf numFmtId="0" fontId="17" fillId="0" borderId="63" xfId="0" applyFont="1" applyBorder="1" applyAlignment="1" applyProtection="1">
      <alignment shrinkToFit="1"/>
      <protection hidden="1"/>
    </xf>
    <xf numFmtId="0" fontId="18" fillId="4" borderId="64" xfId="0" applyFont="1" applyFill="1" applyBorder="1" applyAlignment="1" applyProtection="1">
      <alignment horizontal="center"/>
      <protection hidden="1"/>
    </xf>
    <xf numFmtId="0" fontId="29" fillId="4" borderId="37" xfId="1" applyFont="1" applyFill="1" applyBorder="1" applyAlignment="1" applyProtection="1">
      <alignment shrinkToFit="1"/>
      <protection hidden="1"/>
    </xf>
    <xf numFmtId="0" fontId="29" fillId="4" borderId="46" xfId="1" applyFont="1" applyFill="1" applyBorder="1" applyAlignment="1" applyProtection="1">
      <alignment shrinkToFit="1"/>
      <protection hidden="1"/>
    </xf>
    <xf numFmtId="0" fontId="28" fillId="4" borderId="20" xfId="1" applyFont="1" applyFill="1" applyBorder="1" applyAlignment="1" applyProtection="1">
      <alignment horizontal="center"/>
      <protection hidden="1"/>
    </xf>
    <xf numFmtId="0" fontId="28" fillId="4" borderId="20" xfId="1" applyFont="1" applyFill="1" applyBorder="1" applyProtection="1">
      <protection hidden="1"/>
    </xf>
    <xf numFmtId="0" fontId="28" fillId="4" borderId="47" xfId="1" applyFont="1" applyFill="1" applyBorder="1" applyAlignment="1" applyProtection="1">
      <alignment horizontal="center"/>
      <protection hidden="1"/>
    </xf>
    <xf numFmtId="0" fontId="29" fillId="4" borderId="49" xfId="1" applyFont="1" applyFill="1" applyBorder="1" applyAlignment="1" applyProtection="1">
      <alignment shrinkToFit="1"/>
      <protection hidden="1"/>
    </xf>
    <xf numFmtId="0" fontId="28" fillId="4" borderId="37" xfId="1" applyFont="1" applyFill="1" applyBorder="1" applyAlignment="1" applyProtection="1">
      <alignment horizontal="center"/>
      <protection hidden="1"/>
    </xf>
    <xf numFmtId="0" fontId="28" fillId="4" borderId="49" xfId="1" applyFont="1" applyFill="1" applyBorder="1" applyAlignment="1" applyProtection="1">
      <alignment horizontal="center"/>
      <protection hidden="1"/>
    </xf>
    <xf numFmtId="0" fontId="28" fillId="4" borderId="20" xfId="1" applyFont="1" applyFill="1" applyBorder="1" applyAlignment="1" applyProtection="1">
      <alignment shrinkToFit="1"/>
      <protection hidden="1"/>
    </xf>
    <xf numFmtId="0" fontId="10" fillId="4" borderId="47" xfId="1" applyFont="1" applyFill="1" applyBorder="1" applyAlignment="1" applyProtection="1">
      <alignment horizontal="center"/>
      <protection hidden="1"/>
    </xf>
    <xf numFmtId="0" fontId="18" fillId="4" borderId="46" xfId="0" applyFont="1" applyFill="1" applyBorder="1" applyAlignment="1" applyProtection="1">
      <alignment horizontal="center"/>
      <protection hidden="1"/>
    </xf>
    <xf numFmtId="0" fontId="15" fillId="4" borderId="66" xfId="0" applyFont="1" applyFill="1" applyBorder="1" applyAlignment="1" applyProtection="1">
      <alignment shrinkToFit="1"/>
      <protection hidden="1"/>
    </xf>
    <xf numFmtId="0" fontId="15" fillId="4" borderId="64" xfId="0" applyFont="1" applyFill="1" applyBorder="1" applyAlignment="1" applyProtection="1">
      <alignment shrinkToFit="1"/>
      <protection hidden="1"/>
    </xf>
    <xf numFmtId="0" fontId="26" fillId="4" borderId="65" xfId="0" applyFont="1" applyFill="1" applyBorder="1" applyAlignment="1" applyProtection="1">
      <alignment horizontal="center"/>
      <protection hidden="1"/>
    </xf>
    <xf numFmtId="0" fontId="26" fillId="4" borderId="65" xfId="0" applyFont="1" applyFill="1" applyBorder="1" applyProtection="1">
      <protection hidden="1"/>
    </xf>
    <xf numFmtId="0" fontId="26" fillId="4" borderId="67" xfId="0" applyFont="1" applyFill="1" applyBorder="1" applyAlignment="1" applyProtection="1">
      <alignment horizontal="center"/>
      <protection hidden="1"/>
    </xf>
    <xf numFmtId="0" fontId="15" fillId="4" borderId="68" xfId="0" applyFont="1" applyFill="1" applyBorder="1" applyAlignment="1" applyProtection="1">
      <alignment shrinkToFit="1"/>
      <protection hidden="1"/>
    </xf>
    <xf numFmtId="0" fontId="26" fillId="4" borderId="66" xfId="0" applyFont="1" applyFill="1" applyBorder="1" applyAlignment="1" applyProtection="1">
      <alignment horizontal="center"/>
      <protection hidden="1"/>
    </xf>
    <xf numFmtId="0" fontId="26" fillId="4" borderId="68" xfId="0" applyFont="1" applyFill="1" applyBorder="1" applyAlignment="1" applyProtection="1">
      <alignment horizontal="center"/>
      <protection hidden="1"/>
    </xf>
    <xf numFmtId="0" fontId="26" fillId="4" borderId="65" xfId="0" applyFont="1" applyFill="1" applyBorder="1" applyAlignment="1" applyProtection="1">
      <alignment shrinkToFit="1"/>
      <protection hidden="1"/>
    </xf>
    <xf numFmtId="0" fontId="10" fillId="4" borderId="67" xfId="0" applyFont="1" applyFill="1" applyBorder="1" applyAlignment="1" applyProtection="1">
      <alignment horizontal="center"/>
      <protection hidden="1"/>
    </xf>
    <xf numFmtId="0" fontId="15" fillId="4" borderId="37" xfId="0" applyFont="1" applyFill="1" applyBorder="1" applyAlignment="1" applyProtection="1">
      <alignment shrinkToFit="1"/>
      <protection hidden="1"/>
    </xf>
    <xf numFmtId="0" fontId="15" fillId="4" borderId="46" xfId="0" applyFont="1" applyFill="1" applyBorder="1" applyAlignment="1" applyProtection="1">
      <alignment shrinkToFit="1"/>
      <protection hidden="1"/>
    </xf>
    <xf numFmtId="0" fontId="26" fillId="4" borderId="20" xfId="0" applyFont="1" applyFill="1" applyBorder="1" applyAlignment="1" applyProtection="1">
      <alignment horizontal="center"/>
      <protection hidden="1"/>
    </xf>
    <xf numFmtId="0" fontId="26" fillId="4" borderId="20" xfId="0" applyFont="1" applyFill="1" applyBorder="1" applyProtection="1">
      <protection hidden="1"/>
    </xf>
    <xf numFmtId="0" fontId="26" fillId="4" borderId="47" xfId="0" applyFont="1" applyFill="1" applyBorder="1" applyAlignment="1" applyProtection="1">
      <alignment horizontal="center"/>
      <protection hidden="1"/>
    </xf>
    <xf numFmtId="0" fontId="15" fillId="4" borderId="49" xfId="0" applyFont="1" applyFill="1" applyBorder="1" applyAlignment="1" applyProtection="1">
      <alignment shrinkToFit="1"/>
      <protection hidden="1"/>
    </xf>
    <xf numFmtId="0" fontId="26" fillId="4" borderId="37" xfId="0" applyFont="1" applyFill="1" applyBorder="1" applyAlignment="1" applyProtection="1">
      <alignment horizontal="center"/>
      <protection hidden="1"/>
    </xf>
    <xf numFmtId="0" fontId="26" fillId="4" borderId="49" xfId="0" applyFont="1" applyFill="1" applyBorder="1" applyAlignment="1" applyProtection="1">
      <alignment horizontal="center"/>
      <protection hidden="1"/>
    </xf>
    <xf numFmtId="0" fontId="26" fillId="4" borderId="20" xfId="0" applyFont="1" applyFill="1" applyBorder="1" applyAlignment="1" applyProtection="1">
      <alignment shrinkToFit="1"/>
      <protection hidden="1"/>
    </xf>
    <xf numFmtId="0" fontId="10" fillId="4" borderId="47" xfId="0" applyFont="1" applyFill="1" applyBorder="1" applyAlignment="1" applyProtection="1">
      <alignment horizontal="center"/>
      <protection hidden="1"/>
    </xf>
    <xf numFmtId="0" fontId="1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/>
    <xf numFmtId="3" fontId="8" fillId="0" borderId="0" xfId="2" applyNumberFormat="1"/>
    <xf numFmtId="3" fontId="3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top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8" fillId="0" borderId="1" xfId="2" applyBorder="1"/>
    <xf numFmtId="3" fontId="8" fillId="0" borderId="1" xfId="2" applyNumberFormat="1" applyBorder="1"/>
    <xf numFmtId="0" fontId="4" fillId="2" borderId="69" xfId="2" applyFont="1" applyFill="1" applyBorder="1" applyAlignment="1">
      <alignment horizontal="center" vertical="center" wrapText="1"/>
    </xf>
    <xf numFmtId="9" fontId="2" fillId="2" borderId="70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2" applyFill="1" applyBorder="1" applyAlignment="1">
      <alignment horizontal="center"/>
    </xf>
    <xf numFmtId="3" fontId="8" fillId="2" borderId="3" xfId="2" applyNumberFormat="1" applyFill="1" applyBorder="1" applyAlignment="1">
      <alignment horizontal="center"/>
    </xf>
    <xf numFmtId="3" fontId="8" fillId="2" borderId="4" xfId="2" applyNumberFormat="1" applyFill="1" applyBorder="1" applyAlignment="1">
      <alignment horizontal="center"/>
    </xf>
    <xf numFmtId="0" fontId="8" fillId="2" borderId="5" xfId="2" applyFill="1" applyBorder="1" applyAlignment="1">
      <alignment horizontal="center"/>
    </xf>
    <xf numFmtId="3" fontId="8" fillId="2" borderId="6" xfId="2" applyNumberFormat="1" applyFill="1" applyBorder="1" applyAlignment="1">
      <alignment horizontal="center"/>
    </xf>
    <xf numFmtId="3" fontId="8" fillId="2" borderId="71" xfId="2" applyNumberFormat="1" applyFill="1" applyBorder="1" applyAlignment="1">
      <alignment horizontal="center"/>
    </xf>
    <xf numFmtId="3" fontId="8" fillId="2" borderId="7" xfId="2" applyNumberForma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8" fillId="0" borderId="72" xfId="2" applyBorder="1"/>
    <xf numFmtId="0" fontId="5" fillId="2" borderId="8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0" fontId="8" fillId="2" borderId="9" xfId="2" applyFill="1" applyBorder="1" applyAlignment="1">
      <alignment horizontal="center"/>
    </xf>
    <xf numFmtId="3" fontId="8" fillId="2" borderId="10" xfId="2" applyNumberFormat="1" applyFill="1" applyBorder="1" applyAlignment="1">
      <alignment horizontal="center"/>
    </xf>
    <xf numFmtId="3" fontId="8" fillId="2" borderId="11" xfId="2" applyNumberFormat="1" applyFill="1" applyBorder="1" applyAlignment="1">
      <alignment horizontal="center"/>
    </xf>
    <xf numFmtId="0" fontId="8" fillId="2" borderId="12" xfId="2" applyFill="1" applyBorder="1" applyAlignment="1">
      <alignment horizontal="center"/>
    </xf>
    <xf numFmtId="3" fontId="8" fillId="2" borderId="13" xfId="2" applyNumberFormat="1" applyFill="1" applyBorder="1" applyAlignment="1">
      <alignment horizontal="center"/>
    </xf>
    <xf numFmtId="3" fontId="8" fillId="2" borderId="8" xfId="2" applyNumberFormat="1" applyFill="1" applyBorder="1" applyAlignment="1">
      <alignment horizontal="center"/>
    </xf>
    <xf numFmtId="3" fontId="8" fillId="2" borderId="14" xfId="2" applyNumberForma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/>
    </xf>
    <xf numFmtId="0" fontId="8" fillId="2" borderId="16" xfId="2" applyFill="1" applyBorder="1" applyAlignment="1">
      <alignment horizontal="center" vertical="center"/>
    </xf>
    <xf numFmtId="3" fontId="8" fillId="2" borderId="1" xfId="2" applyNumberFormat="1" applyFill="1" applyBorder="1" applyAlignment="1">
      <alignment horizontal="center" vertical="center"/>
    </xf>
    <xf numFmtId="3" fontId="8" fillId="2" borderId="17" xfId="2" applyNumberFormat="1" applyFill="1" applyBorder="1" applyAlignment="1">
      <alignment horizontal="center" vertical="center"/>
    </xf>
    <xf numFmtId="3" fontId="8" fillId="2" borderId="15" xfId="2" applyNumberFormat="1" applyFill="1" applyBorder="1" applyAlignment="1">
      <alignment horizontal="center" vertical="center"/>
    </xf>
    <xf numFmtId="0" fontId="8" fillId="2" borderId="73" xfId="2" applyFill="1" applyBorder="1" applyAlignment="1">
      <alignment horizontal="center" vertical="center"/>
    </xf>
    <xf numFmtId="3" fontId="8" fillId="2" borderId="18" xfId="2" applyNumberForma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9" fontId="8" fillId="0" borderId="0" xfId="2" applyNumberFormat="1"/>
    <xf numFmtId="0" fontId="1" fillId="0" borderId="19" xfId="2" applyFont="1" applyBorder="1" applyAlignment="1" applyProtection="1">
      <alignment horizontal="center" vertical="center"/>
      <protection hidden="1"/>
    </xf>
    <xf numFmtId="0" fontId="2" fillId="0" borderId="74" xfId="2" applyFont="1" applyBorder="1" applyAlignment="1" applyProtection="1">
      <alignment horizontal="left" vertical="center" shrinkToFit="1"/>
      <protection hidden="1"/>
    </xf>
    <xf numFmtId="0" fontId="1" fillId="0" borderId="19" xfId="2" applyFont="1" applyBorder="1" applyAlignment="1" applyProtection="1">
      <alignment horizontal="left" vertical="center" shrinkToFit="1"/>
      <protection hidden="1"/>
    </xf>
    <xf numFmtId="0" fontId="2" fillId="0" borderId="23" xfId="2" applyFont="1" applyBorder="1" applyAlignment="1" applyProtection="1">
      <alignment horizontal="center" vertical="center" shrinkToFit="1"/>
      <protection hidden="1"/>
    </xf>
    <xf numFmtId="3" fontId="1" fillId="0" borderId="22" xfId="2" applyNumberFormat="1" applyFont="1" applyBorder="1" applyAlignment="1" applyProtection="1">
      <alignment horizontal="right" vertical="center" shrinkToFit="1"/>
      <protection hidden="1"/>
    </xf>
    <xf numFmtId="0" fontId="2" fillId="0" borderId="19" xfId="2" applyFont="1" applyBorder="1" applyAlignment="1" applyProtection="1">
      <alignment horizontal="center" vertical="center" shrinkToFit="1"/>
      <protection hidden="1"/>
    </xf>
    <xf numFmtId="0" fontId="1" fillId="0" borderId="23" xfId="2" applyFont="1" applyBorder="1" applyAlignment="1" applyProtection="1">
      <alignment horizontal="center" vertical="center" shrinkToFit="1"/>
      <protection hidden="1"/>
    </xf>
    <xf numFmtId="3" fontId="1" fillId="0" borderId="23" xfId="2" applyNumberFormat="1" applyFont="1" applyBorder="1" applyAlignment="1" applyProtection="1">
      <alignment horizontal="right" vertical="center" shrinkToFit="1"/>
      <protection hidden="1"/>
    </xf>
    <xf numFmtId="0" fontId="10" fillId="0" borderId="21" xfId="2" applyFont="1" applyBorder="1" applyAlignment="1" applyProtection="1">
      <alignment horizontal="center" vertical="center" shrinkToFit="1"/>
      <protection hidden="1"/>
    </xf>
    <xf numFmtId="0" fontId="8" fillId="0" borderId="0" xfId="2" applyAlignment="1">
      <alignment vertical="center"/>
    </xf>
    <xf numFmtId="3" fontId="8" fillId="0" borderId="0" xfId="2" applyNumberFormat="1" applyAlignment="1">
      <alignment vertical="center"/>
    </xf>
    <xf numFmtId="0" fontId="1" fillId="0" borderId="24" xfId="2" applyFont="1" applyBorder="1" applyAlignment="1" applyProtection="1">
      <alignment horizontal="center" vertical="center"/>
      <protection hidden="1"/>
    </xf>
    <xf numFmtId="0" fontId="2" fillId="0" borderId="29" xfId="2" applyFont="1" applyBorder="1" applyAlignment="1" applyProtection="1">
      <alignment horizontal="left" vertical="center" shrinkToFit="1"/>
      <protection hidden="1"/>
    </xf>
    <xf numFmtId="0" fontId="1" fillId="0" borderId="24" xfId="2" applyFont="1" applyBorder="1" applyAlignment="1" applyProtection="1">
      <alignment horizontal="left" vertical="center" shrinkToFit="1"/>
      <protection hidden="1"/>
    </xf>
    <xf numFmtId="0" fontId="2" fillId="0" borderId="27" xfId="2" applyFont="1" applyBorder="1" applyAlignment="1" applyProtection="1">
      <alignment horizontal="center" vertical="center" shrinkToFit="1"/>
      <protection hidden="1"/>
    </xf>
    <xf numFmtId="3" fontId="1" fillId="0" borderId="28" xfId="2" applyNumberFormat="1" applyFont="1" applyBorder="1" applyAlignment="1" applyProtection="1">
      <alignment horizontal="right" vertical="center" shrinkToFit="1"/>
      <protection hidden="1"/>
    </xf>
    <xf numFmtId="0" fontId="2" fillId="0" borderId="25" xfId="2" applyFont="1" applyBorder="1" applyAlignment="1" applyProtection="1">
      <alignment horizontal="center" vertical="center" shrinkToFit="1"/>
      <protection hidden="1"/>
    </xf>
    <xf numFmtId="3" fontId="1" fillId="0" borderId="26" xfId="2" applyNumberFormat="1" applyFont="1" applyBorder="1" applyAlignment="1" applyProtection="1">
      <alignment horizontal="right" vertical="center" shrinkToFit="1"/>
      <protection hidden="1"/>
    </xf>
    <xf numFmtId="0" fontId="1" fillId="0" borderId="30" xfId="2" applyFont="1" applyBorder="1" applyAlignment="1" applyProtection="1">
      <alignment horizontal="center" vertical="center"/>
      <protection hidden="1"/>
    </xf>
    <xf numFmtId="0" fontId="2" fillId="0" borderId="31" xfId="2" applyFont="1" applyBorder="1" applyAlignment="1" applyProtection="1">
      <alignment horizontal="left" vertical="center" shrinkToFit="1"/>
      <protection hidden="1"/>
    </xf>
    <xf numFmtId="0" fontId="1" fillId="0" borderId="30" xfId="2" applyFont="1" applyBorder="1" applyAlignment="1" applyProtection="1">
      <alignment horizontal="left" vertical="center" shrinkToFit="1"/>
      <protection hidden="1"/>
    </xf>
    <xf numFmtId="0" fontId="2" fillId="0" borderId="32" xfId="2" applyFont="1" applyBorder="1" applyAlignment="1" applyProtection="1">
      <alignment horizontal="center" vertical="center" shrinkToFit="1"/>
      <protection hidden="1"/>
    </xf>
    <xf numFmtId="3" fontId="1" fillId="0" borderId="33" xfId="2" applyNumberFormat="1" applyFont="1" applyBorder="1" applyAlignment="1" applyProtection="1">
      <alignment horizontal="right" vertical="center" shrinkToFit="1"/>
      <protection hidden="1"/>
    </xf>
    <xf numFmtId="0" fontId="2" fillId="0" borderId="34" xfId="2" applyFont="1" applyBorder="1" applyAlignment="1" applyProtection="1">
      <alignment horizontal="center" vertical="center" shrinkToFit="1"/>
      <protection hidden="1"/>
    </xf>
    <xf numFmtId="3" fontId="1" fillId="0" borderId="35" xfId="2" applyNumberFormat="1" applyFont="1" applyBorder="1" applyAlignment="1" applyProtection="1">
      <alignment horizontal="right" vertical="center" shrinkToFit="1"/>
      <protection hidden="1"/>
    </xf>
    <xf numFmtId="0" fontId="2" fillId="0" borderId="30" xfId="2" applyFont="1" applyBorder="1" applyAlignment="1" applyProtection="1">
      <alignment horizontal="center" vertical="center" shrinkToFit="1"/>
      <protection hidden="1"/>
    </xf>
    <xf numFmtId="0" fontId="1" fillId="0" borderId="32" xfId="2" applyFont="1" applyBorder="1" applyAlignment="1" applyProtection="1">
      <alignment horizontal="center" vertical="center" shrinkToFit="1"/>
      <protection hidden="1"/>
    </xf>
    <xf numFmtId="3" fontId="1" fillId="0" borderId="32" xfId="2" applyNumberFormat="1" applyFont="1" applyBorder="1" applyAlignment="1" applyProtection="1">
      <alignment horizontal="right" vertical="center" shrinkToFit="1"/>
      <protection hidden="1"/>
    </xf>
    <xf numFmtId="0" fontId="10" fillId="0" borderId="35" xfId="2" applyFont="1" applyBorder="1" applyAlignment="1" applyProtection="1">
      <alignment horizontal="center" vertical="center" shrinkToFit="1"/>
      <protection hidden="1"/>
    </xf>
    <xf numFmtId="0" fontId="2" fillId="0" borderId="0" xfId="2" applyFont="1" applyAlignment="1" applyProtection="1">
      <alignment horizontal="left" vertical="center" shrinkToFit="1"/>
      <protection hidden="1"/>
    </xf>
    <xf numFmtId="0" fontId="1" fillId="0" borderId="0" xfId="2" applyFont="1" applyAlignment="1" applyProtection="1">
      <alignment horizontal="left" vertical="center" shrinkToFit="1"/>
      <protection hidden="1"/>
    </xf>
    <xf numFmtId="0" fontId="1" fillId="0" borderId="0" xfId="2" applyFont="1" applyAlignment="1" applyProtection="1">
      <alignment horizontal="center" vertical="center" shrinkToFit="1"/>
      <protection hidden="1"/>
    </xf>
    <xf numFmtId="3" fontId="1" fillId="0" borderId="0" xfId="2" applyNumberFormat="1" applyFont="1" applyAlignment="1" applyProtection="1">
      <alignment horizontal="right" vertical="center" shrinkToFit="1"/>
      <protection hidden="1"/>
    </xf>
    <xf numFmtId="0" fontId="2" fillId="0" borderId="0" xfId="2" applyFont="1" applyAlignment="1" applyProtection="1">
      <alignment horizontal="center" vertical="center" shrinkToFit="1"/>
      <protection hidden="1"/>
    </xf>
    <xf numFmtId="0" fontId="8" fillId="0" borderId="0" xfId="2" applyAlignment="1">
      <alignment horizontal="center"/>
    </xf>
    <xf numFmtId="0" fontId="2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0" fillId="0" borderId="0" xfId="2" applyFont="1"/>
    <xf numFmtId="16" fontId="30" fillId="0" borderId="0" xfId="2" applyNumberFormat="1" applyFont="1"/>
    <xf numFmtId="0" fontId="3" fillId="0" borderId="0" xfId="2" applyFont="1"/>
    <xf numFmtId="0" fontId="3" fillId="0" borderId="0" xfId="2" applyFont="1" applyAlignment="1">
      <alignment horizontal="center" vertical="top"/>
    </xf>
    <xf numFmtId="0" fontId="8" fillId="2" borderId="9" xfId="2" applyFill="1" applyBorder="1" applyAlignment="1">
      <alignment horizontal="center" vertical="center"/>
    </xf>
    <xf numFmtId="0" fontId="8" fillId="2" borderId="13" xfId="2" applyFill="1" applyBorder="1" applyAlignment="1">
      <alignment horizontal="center" vertical="center"/>
    </xf>
    <xf numFmtId="0" fontId="8" fillId="2" borderId="5" xfId="2" applyFill="1" applyBorder="1" applyAlignment="1">
      <alignment horizontal="center" vertical="center"/>
    </xf>
    <xf numFmtId="0" fontId="8" fillId="2" borderId="3" xfId="2" applyFill="1" applyBorder="1" applyAlignment="1">
      <alignment horizontal="center" vertical="center"/>
    </xf>
    <xf numFmtId="0" fontId="8" fillId="2" borderId="2" xfId="2" applyFill="1" applyBorder="1" applyAlignment="1">
      <alignment horizontal="center" vertical="center"/>
    </xf>
    <xf numFmtId="0" fontId="8" fillId="2" borderId="6" xfId="2" applyFill="1" applyBorder="1" applyAlignment="1">
      <alignment horizontal="center" vertical="center"/>
    </xf>
    <xf numFmtId="0" fontId="8" fillId="2" borderId="7" xfId="2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8" fillId="2" borderId="12" xfId="2" applyFill="1" applyBorder="1" applyAlignment="1">
      <alignment horizontal="center" vertical="center"/>
    </xf>
    <xf numFmtId="0" fontId="8" fillId="2" borderId="10" xfId="2" applyFill="1" applyBorder="1" applyAlignment="1">
      <alignment horizontal="center" vertical="center"/>
    </xf>
    <xf numFmtId="0" fontId="8" fillId="2" borderId="14" xfId="2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8" fillId="2" borderId="17" xfId="2" applyFill="1" applyBorder="1" applyAlignment="1">
      <alignment horizontal="center" vertical="center"/>
    </xf>
    <xf numFmtId="0" fontId="8" fillId="2" borderId="1" xfId="2" applyFill="1" applyBorder="1" applyAlignment="1">
      <alignment horizontal="center" vertical="center"/>
    </xf>
    <xf numFmtId="0" fontId="8" fillId="2" borderId="18" xfId="2" applyFill="1" applyBorder="1" applyAlignment="1">
      <alignment horizontal="center" vertical="center"/>
    </xf>
    <xf numFmtId="0" fontId="2" fillId="0" borderId="40" xfId="2" applyFont="1" applyBorder="1" applyAlignment="1" applyProtection="1">
      <alignment horizontal="center" vertical="center" wrapText="1"/>
      <protection hidden="1"/>
    </xf>
    <xf numFmtId="0" fontId="1" fillId="0" borderId="34" xfId="2" applyFont="1" applyBorder="1" applyAlignment="1" applyProtection="1">
      <alignment horizontal="center" vertical="center" shrinkToFit="1"/>
      <protection hidden="1"/>
    </xf>
    <xf numFmtId="3" fontId="1" fillId="0" borderId="75" xfId="2" applyNumberFormat="1" applyFont="1" applyBorder="1" applyAlignment="1" applyProtection="1">
      <alignment horizontal="right" vertical="center" shrinkToFit="1"/>
      <protection hidden="1"/>
    </xf>
    <xf numFmtId="3" fontId="30" fillId="0" borderId="0" xfId="2" applyNumberFormat="1" applyFont="1"/>
    <xf numFmtId="3" fontId="3" fillId="0" borderId="0" xfId="2" applyNumberFormat="1" applyFont="1"/>
    <xf numFmtId="0" fontId="31" fillId="0" borderId="0" xfId="2" applyFont="1" applyAlignment="1">
      <alignment vertical="center"/>
    </xf>
    <xf numFmtId="0" fontId="2" fillId="0" borderId="74" xfId="0" applyFont="1" applyBorder="1" applyAlignment="1" applyProtection="1">
      <alignment horizontal="left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3" fontId="1" fillId="0" borderId="26" xfId="3" applyNumberFormat="1" applyFont="1" applyBorder="1" applyAlignment="1" applyProtection="1">
      <alignment horizontal="right" vertical="center" shrinkToFit="1"/>
      <protection hidden="1"/>
    </xf>
    <xf numFmtId="3" fontId="1" fillId="0" borderId="28" xfId="3" applyNumberFormat="1" applyFont="1" applyBorder="1" applyAlignment="1" applyProtection="1">
      <alignment horizontal="right" vertical="center" shrinkToFit="1"/>
      <protection hidden="1"/>
    </xf>
    <xf numFmtId="0" fontId="1" fillId="0" borderId="23" xfId="3" applyFont="1" applyBorder="1" applyAlignment="1" applyProtection="1">
      <alignment horizontal="center" vertical="center" shrinkToFit="1"/>
      <protection hidden="1"/>
    </xf>
    <xf numFmtId="0" fontId="10" fillId="0" borderId="21" xfId="3" applyFont="1" applyBorder="1" applyAlignment="1" applyProtection="1">
      <alignment horizontal="center" vertical="center" shrinkToFit="1"/>
      <protection hidden="1"/>
    </xf>
    <xf numFmtId="0" fontId="2" fillId="0" borderId="27" xfId="3" applyFont="1" applyBorder="1" applyAlignment="1" applyProtection="1">
      <alignment horizontal="center" vertical="center" shrinkToFit="1"/>
      <protection hidden="1"/>
    </xf>
    <xf numFmtId="0" fontId="2" fillId="0" borderId="25" xfId="3" applyFont="1" applyBorder="1" applyAlignment="1" applyProtection="1">
      <alignment horizontal="center" vertical="center" shrinkToFit="1"/>
      <protection hidden="1"/>
    </xf>
    <xf numFmtId="3" fontId="1" fillId="0" borderId="23" xfId="3" applyNumberFormat="1" applyFont="1" applyBorder="1" applyAlignment="1" applyProtection="1">
      <alignment horizontal="right" vertical="center" shrinkToFit="1"/>
      <protection hidden="1"/>
    </xf>
    <xf numFmtId="0" fontId="1" fillId="0" borderId="19" xfId="3" applyFont="1" applyBorder="1" applyAlignment="1" applyProtection="1">
      <alignment horizontal="center" vertical="center"/>
      <protection hidden="1"/>
    </xf>
    <xf numFmtId="0" fontId="8" fillId="0" borderId="0" xfId="3" applyFont="1"/>
    <xf numFmtId="0" fontId="33" fillId="0" borderId="24" xfId="3" applyFont="1" applyBorder="1" applyAlignment="1" applyProtection="1">
      <alignment horizontal="center" vertical="center"/>
      <protection hidden="1"/>
    </xf>
    <xf numFmtId="0" fontId="2" fillId="0" borderId="29" xfId="3" applyFont="1" applyBorder="1" applyAlignment="1" applyProtection="1">
      <alignment horizontal="left" vertical="center" shrinkToFit="1"/>
      <protection hidden="1"/>
    </xf>
    <xf numFmtId="0" fontId="33" fillId="0" borderId="24" xfId="3" applyFont="1" applyBorder="1" applyAlignment="1" applyProtection="1">
      <alignment horizontal="left" vertical="center" shrinkToFit="1"/>
      <protection hidden="1"/>
    </xf>
    <xf numFmtId="3" fontId="33" fillId="0" borderId="28" xfId="3" applyNumberFormat="1" applyFont="1" applyBorder="1" applyAlignment="1" applyProtection="1">
      <alignment horizontal="right" vertical="center" shrinkToFit="1"/>
      <protection hidden="1"/>
    </xf>
    <xf numFmtId="3" fontId="33" fillId="0" borderId="26" xfId="3" applyNumberFormat="1" applyFont="1" applyBorder="1" applyAlignment="1" applyProtection="1">
      <alignment horizontal="right" vertical="center" shrinkToFit="1"/>
      <protection hidden="1"/>
    </xf>
    <xf numFmtId="3" fontId="33" fillId="0" borderId="23" xfId="3" applyNumberFormat="1" applyFont="1" applyBorder="1" applyAlignment="1" applyProtection="1">
      <alignment horizontal="right" vertical="center" shrinkToFit="1"/>
      <protection hidden="1"/>
    </xf>
    <xf numFmtId="0" fontId="33" fillId="0" borderId="19" xfId="3" applyFont="1" applyBorder="1" applyAlignment="1" applyProtection="1">
      <alignment horizontal="center" vertical="center"/>
      <protection hidden="1"/>
    </xf>
    <xf numFmtId="0" fontId="33" fillId="0" borderId="30" xfId="3" applyFont="1" applyBorder="1" applyAlignment="1" applyProtection="1">
      <alignment horizontal="center" vertical="center"/>
      <protection hidden="1"/>
    </xf>
    <xf numFmtId="0" fontId="33" fillId="0" borderId="0" xfId="3" applyFont="1" applyAlignment="1">
      <alignment horizontal="center"/>
    </xf>
    <xf numFmtId="0" fontId="33" fillId="0" borderId="30" xfId="3" applyFont="1" applyBorder="1" applyAlignment="1" applyProtection="1">
      <alignment horizontal="left" vertical="center" shrinkToFit="1"/>
      <protection hidden="1"/>
    </xf>
    <xf numFmtId="3" fontId="33" fillId="0" borderId="33" xfId="3" applyNumberFormat="1" applyFont="1" applyBorder="1" applyAlignment="1" applyProtection="1">
      <alignment horizontal="right" vertical="center" shrinkToFit="1"/>
      <protection hidden="1"/>
    </xf>
    <xf numFmtId="3" fontId="33" fillId="0" borderId="35" xfId="3" applyNumberFormat="1" applyFont="1" applyBorder="1" applyAlignment="1" applyProtection="1">
      <alignment horizontal="right" vertical="center" shrinkToFit="1"/>
      <protection hidden="1"/>
    </xf>
    <xf numFmtId="0" fontId="34" fillId="2" borderId="8" xfId="3" applyFont="1" applyFill="1" applyBorder="1" applyAlignment="1">
      <alignment horizontal="center" vertical="center" wrapText="1"/>
    </xf>
    <xf numFmtId="3" fontId="33" fillId="0" borderId="32" xfId="3" applyNumberFormat="1" applyFont="1" applyBorder="1" applyAlignment="1" applyProtection="1">
      <alignment horizontal="right" vertical="center" shrinkToFit="1"/>
      <protection hidden="1"/>
    </xf>
    <xf numFmtId="0" fontId="34" fillId="2" borderId="15" xfId="3" applyFont="1" applyFill="1" applyBorder="1" applyAlignment="1">
      <alignment horizontal="center" vertical="center" wrapText="1"/>
    </xf>
    <xf numFmtId="0" fontId="32" fillId="0" borderId="0" xfId="3"/>
    <xf numFmtId="0" fontId="32" fillId="0" borderId="0" xfId="3" applyAlignment="1">
      <alignment vertical="center"/>
    </xf>
    <xf numFmtId="0" fontId="2" fillId="0" borderId="34" xfId="3" applyFont="1" applyBorder="1" applyAlignment="1" applyProtection="1">
      <alignment horizontal="center" vertical="center" shrinkToFit="1"/>
      <protection hidden="1"/>
    </xf>
    <xf numFmtId="0" fontId="10" fillId="0" borderId="35" xfId="3" applyFont="1" applyBorder="1" applyAlignment="1" applyProtection="1">
      <alignment horizontal="center" vertical="center" shrinkToFit="1"/>
      <protection hidden="1"/>
    </xf>
    <xf numFmtId="3" fontId="32" fillId="0" borderId="0" xfId="3" applyNumberFormat="1"/>
    <xf numFmtId="3" fontId="3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1" xfId="3" applyFont="1" applyBorder="1" applyAlignment="1">
      <alignment horizontal="center"/>
    </xf>
    <xf numFmtId="0" fontId="32" fillId="0" borderId="1" xfId="3" applyBorder="1"/>
    <xf numFmtId="3" fontId="32" fillId="0" borderId="1" xfId="3" applyNumberFormat="1" applyBorder="1"/>
    <xf numFmtId="0" fontId="1" fillId="0" borderId="24" xfId="3" applyFont="1" applyBorder="1" applyAlignment="1" applyProtection="1">
      <alignment horizontal="left" vertical="center" shrinkToFit="1"/>
      <protection hidden="1"/>
    </xf>
    <xf numFmtId="0" fontId="2" fillId="0" borderId="31" xfId="3" applyFont="1" applyBorder="1" applyAlignment="1" applyProtection="1">
      <alignment horizontal="left" vertical="center" shrinkToFit="1"/>
      <protection hidden="1"/>
    </xf>
    <xf numFmtId="0" fontId="2" fillId="2" borderId="8" xfId="3" applyFont="1" applyFill="1" applyBorder="1" applyAlignment="1">
      <alignment horizontal="center" vertical="center"/>
    </xf>
    <xf numFmtId="3" fontId="32" fillId="0" borderId="0" xfId="3" applyNumberFormat="1" applyAlignment="1">
      <alignment vertical="center"/>
    </xf>
    <xf numFmtId="0" fontId="2" fillId="2" borderId="15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horizontal="center" vertical="center"/>
    </xf>
    <xf numFmtId="3" fontId="8" fillId="2" borderId="17" xfId="3" applyNumberFormat="1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3" fontId="8" fillId="2" borderId="18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/>
    </xf>
    <xf numFmtId="3" fontId="8" fillId="2" borderId="3" xfId="3" applyNumberFormat="1" applyFont="1" applyFill="1" applyBorder="1" applyAlignment="1">
      <alignment horizontal="center"/>
    </xf>
    <xf numFmtId="3" fontId="8" fillId="2" borderId="4" xfId="3" applyNumberFormat="1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/>
    </xf>
    <xf numFmtId="3" fontId="8" fillId="2" borderId="6" xfId="3" applyNumberFormat="1" applyFont="1" applyFill="1" applyBorder="1" applyAlignment="1">
      <alignment horizontal="center"/>
    </xf>
    <xf numFmtId="3" fontId="8" fillId="2" borderId="7" xfId="3" applyNumberFormat="1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8" fillId="2" borderId="9" xfId="3" applyFont="1" applyFill="1" applyBorder="1" applyAlignment="1">
      <alignment horizontal="center"/>
    </xf>
    <xf numFmtId="3" fontId="8" fillId="2" borderId="10" xfId="3" applyNumberFormat="1" applyFont="1" applyFill="1" applyBorder="1" applyAlignment="1">
      <alignment horizontal="center"/>
    </xf>
    <xf numFmtId="3" fontId="8" fillId="2" borderId="11" xfId="3" applyNumberFormat="1" applyFont="1" applyFill="1" applyBorder="1" applyAlignment="1">
      <alignment horizontal="center"/>
    </xf>
    <xf numFmtId="0" fontId="8" fillId="2" borderId="12" xfId="3" applyFont="1" applyFill="1" applyBorder="1" applyAlignment="1">
      <alignment horizontal="center"/>
    </xf>
    <xf numFmtId="3" fontId="8" fillId="2" borderId="13" xfId="3" applyNumberFormat="1" applyFont="1" applyFill="1" applyBorder="1" applyAlignment="1">
      <alignment horizontal="center"/>
    </xf>
    <xf numFmtId="3" fontId="8" fillId="2" borderId="14" xfId="3" applyNumberFormat="1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/>
    </xf>
    <xf numFmtId="0" fontId="8" fillId="2" borderId="73" xfId="3" applyFont="1" applyFill="1" applyBorder="1" applyAlignment="1">
      <alignment horizontal="center" vertical="center"/>
    </xf>
    <xf numFmtId="3" fontId="8" fillId="2" borderId="71" xfId="3" applyNumberFormat="1" applyFont="1" applyFill="1" applyBorder="1" applyAlignment="1">
      <alignment horizontal="center"/>
    </xf>
    <xf numFmtId="3" fontId="8" fillId="2" borderId="8" xfId="3" applyNumberFormat="1" applyFont="1" applyFill="1" applyBorder="1" applyAlignment="1">
      <alignment horizontal="center"/>
    </xf>
    <xf numFmtId="3" fontId="8" fillId="2" borderId="15" xfId="3" applyNumberFormat="1" applyFont="1" applyFill="1" applyBorder="1" applyAlignment="1">
      <alignment horizontal="center" vertical="center"/>
    </xf>
    <xf numFmtId="0" fontId="2" fillId="0" borderId="19" xfId="3" applyFont="1" applyBorder="1" applyAlignment="1" applyProtection="1">
      <alignment horizontal="center" vertical="center" shrinkToFit="1"/>
      <protection hidden="1"/>
    </xf>
    <xf numFmtId="9" fontId="2" fillId="2" borderId="70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69" xfId="3" applyFont="1" applyFill="1" applyBorder="1" applyAlignment="1">
      <alignment horizontal="center" vertical="center" wrapText="1"/>
    </xf>
    <xf numFmtId="0" fontId="32" fillId="0" borderId="72" xfId="3" applyBorder="1"/>
    <xf numFmtId="0" fontId="2" fillId="2" borderId="0" xfId="3" applyFont="1" applyFill="1" applyAlignment="1">
      <alignment horizontal="center" vertical="center" wrapText="1"/>
    </xf>
    <xf numFmtId="9" fontId="32" fillId="0" borderId="0" xfId="3" applyNumberFormat="1"/>
    <xf numFmtId="0" fontId="33" fillId="0" borderId="23" xfId="3" applyFont="1" applyBorder="1" applyAlignment="1" applyProtection="1">
      <alignment horizontal="center" vertical="center" shrinkToFit="1"/>
      <protection hidden="1"/>
    </xf>
    <xf numFmtId="0" fontId="2" fillId="0" borderId="32" xfId="3" applyFont="1" applyBorder="1" applyAlignment="1" applyProtection="1">
      <alignment horizontal="center" vertical="center" shrinkToFit="1"/>
      <protection hidden="1"/>
    </xf>
    <xf numFmtId="0" fontId="2" fillId="0" borderId="30" xfId="3" applyFont="1" applyBorder="1" applyAlignment="1" applyProtection="1">
      <alignment horizontal="center" vertical="center" shrinkToFit="1"/>
      <protection hidden="1"/>
    </xf>
    <xf numFmtId="0" fontId="33" fillId="0" borderId="32" xfId="3" applyFont="1" applyBorder="1" applyAlignment="1" applyProtection="1">
      <alignment horizontal="center" vertical="center" shrinkToFit="1"/>
      <protection hidden="1"/>
    </xf>
    <xf numFmtId="0" fontId="2" fillId="0" borderId="0" xfId="3" applyFont="1" applyAlignment="1" applyProtection="1">
      <alignment horizontal="left" vertical="center" shrinkToFit="1"/>
      <protection hidden="1"/>
    </xf>
    <xf numFmtId="0" fontId="33" fillId="0" borderId="0" xfId="3" applyFont="1" applyAlignment="1" applyProtection="1">
      <alignment horizontal="left" vertical="center" shrinkToFit="1"/>
      <protection hidden="1"/>
    </xf>
    <xf numFmtId="0" fontId="33" fillId="0" borderId="0" xfId="3" applyFont="1" applyAlignment="1" applyProtection="1">
      <alignment horizontal="center" vertical="center" shrinkToFit="1"/>
      <protection hidden="1"/>
    </xf>
    <xf numFmtId="3" fontId="33" fillId="0" borderId="0" xfId="3" applyNumberFormat="1" applyFont="1" applyAlignment="1" applyProtection="1">
      <alignment horizontal="right" vertical="center" shrinkToFit="1"/>
      <protection hidden="1"/>
    </xf>
    <xf numFmtId="0" fontId="2" fillId="0" borderId="0" xfId="3" applyFont="1" applyAlignment="1" applyProtection="1">
      <alignment horizontal="center" vertical="center" shrinkToFit="1"/>
      <protection hidden="1"/>
    </xf>
    <xf numFmtId="0" fontId="1" fillId="0" borderId="17" xfId="2" applyFont="1" applyBorder="1" applyAlignment="1">
      <alignment horizontal="center"/>
    </xf>
    <xf numFmtId="0" fontId="2" fillId="0" borderId="48" xfId="0" applyFont="1" applyBorder="1" applyAlignment="1" applyProtection="1">
      <alignment horizontal="center" vertical="center" wrapText="1"/>
      <protection hidden="1"/>
    </xf>
    <xf numFmtId="0" fontId="0" fillId="0" borderId="76" xfId="0" applyBorder="1"/>
    <xf numFmtId="0" fontId="0" fillId="0" borderId="17" xfId="0" applyBorder="1"/>
    <xf numFmtId="0" fontId="0" fillId="0" borderId="8" xfId="0" applyBorder="1"/>
    <xf numFmtId="0" fontId="0" fillId="0" borderId="15" xfId="0" applyBorder="1"/>
    <xf numFmtId="0" fontId="0" fillId="0" borderId="77" xfId="0" applyBorder="1"/>
    <xf numFmtId="0" fontId="0" fillId="0" borderId="30" xfId="0" applyBorder="1"/>
    <xf numFmtId="0" fontId="0" fillId="0" borderId="78" xfId="0" applyBorder="1"/>
    <xf numFmtId="0" fontId="16" fillId="0" borderId="21" xfId="0" applyFont="1" applyBorder="1" applyAlignment="1" applyProtection="1">
      <alignment vertical="center" shrinkToFit="1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2" fillId="0" borderId="79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left" vertical="center" shrinkToFit="1"/>
      <protection hidden="1"/>
    </xf>
    <xf numFmtId="0" fontId="2" fillId="0" borderId="19" xfId="0" applyFont="1" applyBorder="1" applyAlignment="1" applyProtection="1">
      <alignment horizontal="center" vertical="center" shrinkToFit="1"/>
      <protection hidden="1"/>
    </xf>
    <xf numFmtId="0" fontId="35" fillId="0" borderId="19" xfId="0" applyFont="1" applyBorder="1" applyAlignment="1" applyProtection="1">
      <alignment horizontal="center" vertical="center"/>
      <protection hidden="1"/>
    </xf>
    <xf numFmtId="0" fontId="35" fillId="0" borderId="19" xfId="0" applyFont="1" applyBorder="1" applyAlignment="1" applyProtection="1">
      <alignment horizontal="left" vertical="center" shrinkToFit="1"/>
      <protection hidden="1"/>
    </xf>
    <xf numFmtId="3" fontId="35" fillId="0" borderId="22" xfId="0" applyNumberFormat="1" applyFont="1" applyBorder="1" applyAlignment="1" applyProtection="1">
      <alignment horizontal="right" vertical="center" shrinkToFit="1"/>
      <protection hidden="1"/>
    </xf>
    <xf numFmtId="3" fontId="35" fillId="0" borderId="48" xfId="0" applyNumberFormat="1" applyFont="1" applyBorder="1" applyAlignment="1" applyProtection="1">
      <alignment horizontal="right" vertical="center" shrinkToFit="1"/>
      <protection hidden="1"/>
    </xf>
    <xf numFmtId="3" fontId="35" fillId="0" borderId="21" xfId="0" applyNumberFormat="1" applyFont="1" applyBorder="1" applyAlignment="1" applyProtection="1">
      <alignment horizontal="right" vertical="center" shrinkToFit="1"/>
      <protection hidden="1"/>
    </xf>
    <xf numFmtId="0" fontId="35" fillId="0" borderId="23" xfId="0" applyFont="1" applyBorder="1" applyAlignment="1" applyProtection="1">
      <alignment horizontal="center" vertical="center" shrinkToFit="1"/>
      <protection hidden="1"/>
    </xf>
    <xf numFmtId="3" fontId="35" fillId="0" borderId="23" xfId="0" applyNumberFormat="1" applyFont="1" applyBorder="1" applyAlignment="1" applyProtection="1">
      <alignment horizontal="right" vertical="center" shrinkToFit="1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left" vertical="center" shrinkToFit="1"/>
      <protection hidden="1"/>
    </xf>
    <xf numFmtId="3" fontId="35" fillId="0" borderId="28" xfId="0" applyNumberFormat="1" applyFont="1" applyBorder="1" applyAlignment="1" applyProtection="1">
      <alignment horizontal="right" vertical="center" shrinkToFit="1"/>
      <protection hidden="1"/>
    </xf>
    <xf numFmtId="3" fontId="35" fillId="0" borderId="26" xfId="0" applyNumberFormat="1" applyFont="1" applyBorder="1" applyAlignment="1" applyProtection="1">
      <alignment horizontal="right" vertical="center" shrinkToFit="1"/>
      <protection hidden="1"/>
    </xf>
    <xf numFmtId="0" fontId="37" fillId="0" borderId="19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0" fontId="37" fillId="0" borderId="19" xfId="0" applyFont="1" applyBorder="1" applyAlignment="1" applyProtection="1">
      <alignment horizontal="left" vertical="center" shrinkToFit="1"/>
      <protection hidden="1"/>
    </xf>
    <xf numFmtId="3" fontId="37" fillId="0" borderId="22" xfId="0" applyNumberFormat="1" applyFont="1" applyBorder="1" applyAlignment="1" applyProtection="1">
      <alignment horizontal="right" vertical="center" shrinkToFit="1"/>
      <protection hidden="1"/>
    </xf>
    <xf numFmtId="3" fontId="37" fillId="0" borderId="48" xfId="0" applyNumberFormat="1" applyFont="1" applyBorder="1" applyAlignment="1" applyProtection="1">
      <alignment horizontal="right" vertical="center" shrinkToFit="1"/>
      <protection hidden="1"/>
    </xf>
    <xf numFmtId="3" fontId="37" fillId="0" borderId="21" xfId="0" applyNumberFormat="1" applyFont="1" applyBorder="1" applyAlignment="1" applyProtection="1">
      <alignment horizontal="right" vertical="center" shrinkToFit="1"/>
      <protection hidden="1"/>
    </xf>
    <xf numFmtId="0" fontId="37" fillId="0" borderId="23" xfId="0" applyFont="1" applyBorder="1" applyAlignment="1" applyProtection="1">
      <alignment horizontal="center" vertical="center" shrinkToFit="1"/>
      <protection hidden="1"/>
    </xf>
    <xf numFmtId="3" fontId="37" fillId="0" borderId="23" xfId="0" applyNumberFormat="1" applyFont="1" applyBorder="1" applyAlignment="1" applyProtection="1">
      <alignment horizontal="right" vertical="center" shrinkToFit="1"/>
      <protection hidden="1"/>
    </xf>
    <xf numFmtId="0" fontId="37" fillId="0" borderId="24" xfId="0" applyFont="1" applyBorder="1" applyAlignment="1" applyProtection="1">
      <alignment horizontal="left" vertical="center" shrinkToFit="1"/>
      <protection hidden="1"/>
    </xf>
    <xf numFmtId="3" fontId="37" fillId="0" borderId="28" xfId="0" applyNumberFormat="1" applyFont="1" applyBorder="1" applyAlignment="1" applyProtection="1">
      <alignment horizontal="right" vertical="center" shrinkToFit="1"/>
      <protection hidden="1"/>
    </xf>
    <xf numFmtId="3" fontId="37" fillId="0" borderId="26" xfId="0" applyNumberFormat="1" applyFont="1" applyBorder="1" applyAlignment="1" applyProtection="1">
      <alignment horizontal="right" vertical="center" shrinkToFit="1"/>
      <protection hidden="1"/>
    </xf>
    <xf numFmtId="0" fontId="1" fillId="0" borderId="51" xfId="0" applyFont="1" applyBorder="1" applyAlignment="1" applyProtection="1">
      <alignment shrinkToFit="1"/>
      <protection hidden="1"/>
    </xf>
    <xf numFmtId="0" fontId="1" fillId="0" borderId="20" xfId="0" applyFont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4" fillId="0" borderId="15" xfId="2" applyFont="1" applyBorder="1" applyAlignment="1">
      <alignment horizontal="center"/>
    </xf>
    <xf numFmtId="0" fontId="8" fillId="0" borderId="15" xfId="2" applyBorder="1"/>
    <xf numFmtId="3" fontId="8" fillId="0" borderId="17" xfId="2" applyNumberFormat="1" applyBorder="1"/>
    <xf numFmtId="0" fontId="8" fillId="0" borderId="106" xfId="2" applyBorder="1"/>
    <xf numFmtId="3" fontId="35" fillId="0" borderId="107" xfId="0" applyNumberFormat="1" applyFont="1" applyBorder="1" applyAlignment="1" applyProtection="1">
      <alignment horizontal="right" vertical="center" shrinkToFit="1"/>
      <protection hidden="1"/>
    </xf>
    <xf numFmtId="3" fontId="8" fillId="0" borderId="76" xfId="2" applyNumberFormat="1" applyBorder="1"/>
    <xf numFmtId="0" fontId="2" fillId="0" borderId="108" xfId="0" applyFont="1" applyBorder="1" applyAlignment="1" applyProtection="1">
      <alignment horizontal="center" vertical="center" shrinkToFit="1"/>
      <protection hidden="1"/>
    </xf>
    <xf numFmtId="0" fontId="8" fillId="0" borderId="76" xfId="2" applyBorder="1"/>
    <xf numFmtId="0" fontId="1" fillId="0" borderId="110" xfId="0" applyFont="1" applyBorder="1" applyAlignment="1" applyProtection="1">
      <alignment horizontal="center" vertical="center" shrinkToFit="1"/>
      <protection hidden="1"/>
    </xf>
    <xf numFmtId="3" fontId="1" fillId="0" borderId="111" xfId="0" applyNumberFormat="1" applyFont="1" applyBorder="1" applyAlignment="1" applyProtection="1">
      <alignment horizontal="right" vertical="center" shrinkToFit="1"/>
      <protection hidden="1"/>
    </xf>
    <xf numFmtId="0" fontId="16" fillId="0" borderId="81" xfId="0" applyFont="1" applyBorder="1" applyAlignment="1" applyProtection="1">
      <alignment shrinkToFit="1"/>
      <protection locked="0"/>
    </xf>
    <xf numFmtId="0" fontId="7" fillId="0" borderId="81" xfId="0" applyFont="1" applyBorder="1" applyAlignment="1">
      <alignment shrinkToFit="1"/>
    </xf>
    <xf numFmtId="0" fontId="16" fillId="0" borderId="80" xfId="0" applyFont="1" applyBorder="1" applyAlignment="1" applyProtection="1">
      <alignment shrinkToFit="1"/>
      <protection locked="0"/>
    </xf>
    <xf numFmtId="0" fontId="7" fillId="0" borderId="80" xfId="0" applyFont="1" applyBorder="1" applyAlignment="1">
      <alignment shrinkToFit="1"/>
    </xf>
    <xf numFmtId="0" fontId="16" fillId="0" borderId="80" xfId="0" applyFont="1" applyBorder="1" applyAlignment="1" applyProtection="1">
      <alignment horizontal="left" vertical="center" shrinkToFit="1"/>
      <protection hidden="1"/>
    </xf>
    <xf numFmtId="0" fontId="39" fillId="0" borderId="27" xfId="0" applyFont="1" applyBorder="1" applyAlignment="1" applyProtection="1">
      <alignment horizontal="center" vertical="center" shrinkToFit="1"/>
      <protection hidden="1"/>
    </xf>
    <xf numFmtId="3" fontId="40" fillId="0" borderId="28" xfId="0" applyNumberFormat="1" applyFont="1" applyBorder="1" applyAlignment="1" applyProtection="1">
      <alignment horizontal="right" vertical="center" shrinkToFit="1"/>
      <protection hidden="1"/>
    </xf>
    <xf numFmtId="0" fontId="1" fillId="0" borderId="20" xfId="0" applyFont="1" applyBorder="1" applyAlignment="1" applyProtection="1">
      <alignment vertical="center" shrinkToFit="1"/>
      <protection hidden="1"/>
    </xf>
    <xf numFmtId="0" fontId="2" fillId="0" borderId="20" xfId="0" applyFont="1" applyBorder="1" applyAlignment="1" applyProtection="1">
      <alignment horizontal="left" vertical="center" shrinkToFit="1"/>
      <protection hidden="1"/>
    </xf>
    <xf numFmtId="0" fontId="43" fillId="0" borderId="20" xfId="0" applyFont="1" applyBorder="1" applyAlignment="1">
      <alignment horizontal="left" vertical="center" wrapText="1"/>
    </xf>
    <xf numFmtId="0" fontId="8" fillId="0" borderId="29" xfId="0" applyFont="1" applyBorder="1" applyAlignment="1" applyProtection="1">
      <alignment shrinkToFit="1"/>
      <protection hidden="1"/>
    </xf>
    <xf numFmtId="0" fontId="8" fillId="0" borderId="20" xfId="0" applyFont="1" applyBorder="1" applyAlignment="1" applyProtection="1">
      <alignment shrinkToFit="1"/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28" xfId="0" applyFont="1" applyBorder="1" applyAlignment="1" applyProtection="1">
      <alignment horizontal="right"/>
      <protection hidden="1"/>
    </xf>
    <xf numFmtId="0" fontId="8" fillId="0" borderId="25" xfId="0" applyFont="1" applyBorder="1" applyAlignment="1" applyProtection="1">
      <alignment horizontal="center" vertical="center" shrinkToFit="1"/>
      <protection hidden="1"/>
    </xf>
    <xf numFmtId="3" fontId="8" fillId="0" borderId="26" xfId="0" applyNumberFormat="1" applyFont="1" applyBorder="1" applyAlignment="1" applyProtection="1">
      <alignment horizontal="right" vertical="center" shrinkToFit="1"/>
      <protection hidden="1"/>
    </xf>
    <xf numFmtId="0" fontId="8" fillId="0" borderId="27" xfId="0" applyFont="1" applyBorder="1" applyAlignment="1" applyProtection="1">
      <alignment horizontal="center" vertical="center" shrinkToFit="1"/>
      <protection hidden="1"/>
    </xf>
    <xf numFmtId="3" fontId="8" fillId="0" borderId="28" xfId="0" applyNumberFormat="1" applyFont="1" applyBorder="1" applyAlignment="1" applyProtection="1">
      <alignment horizontal="right" vertical="center" shrinkToFit="1"/>
      <protection hidden="1"/>
    </xf>
    <xf numFmtId="0" fontId="2" fillId="0" borderId="31" xfId="0" applyFont="1" applyBorder="1" applyAlignment="1" applyProtection="1">
      <alignment horizontal="left" vertical="center" shrinkToFit="1"/>
      <protection hidden="1"/>
    </xf>
    <xf numFmtId="0" fontId="1" fillId="0" borderId="30" xfId="0" applyFont="1" applyBorder="1" applyAlignment="1" applyProtection="1">
      <alignment horizontal="left" vertical="center" shrinkToFit="1"/>
      <protection hidden="1"/>
    </xf>
    <xf numFmtId="0" fontId="14" fillId="2" borderId="82" xfId="2" applyFont="1" applyFill="1" applyBorder="1" applyAlignment="1" applyProtection="1">
      <alignment horizontal="center" vertical="center" wrapText="1"/>
      <protection locked="0"/>
    </xf>
    <xf numFmtId="0" fontId="14" fillId="2" borderId="83" xfId="2" applyFont="1" applyFill="1" applyBorder="1" applyAlignment="1" applyProtection="1">
      <alignment horizontal="center" vertical="center" wrapText="1"/>
      <protection locked="0"/>
    </xf>
    <xf numFmtId="0" fontId="6" fillId="2" borderId="84" xfId="2" applyFont="1" applyFill="1" applyBorder="1" applyAlignment="1">
      <alignment horizontal="center" vertical="center"/>
    </xf>
    <xf numFmtId="0" fontId="6" fillId="2" borderId="85" xfId="2" applyFont="1" applyFill="1" applyBorder="1" applyAlignment="1">
      <alignment horizontal="center" vertical="center"/>
    </xf>
    <xf numFmtId="0" fontId="2" fillId="2" borderId="84" xfId="2" applyFont="1" applyFill="1" applyBorder="1" applyAlignment="1">
      <alignment horizontal="center" vertical="center"/>
    </xf>
    <xf numFmtId="0" fontId="2" fillId="2" borderId="86" xfId="2" applyFont="1" applyFill="1" applyBorder="1" applyAlignment="1">
      <alignment horizontal="center" vertical="center"/>
    </xf>
    <xf numFmtId="0" fontId="2" fillId="2" borderId="85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83" xfId="2" applyFont="1" applyFill="1" applyBorder="1" applyAlignment="1">
      <alignment horizontal="center" vertical="center"/>
    </xf>
    <xf numFmtId="0" fontId="6" fillId="2" borderId="87" xfId="2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6" fillId="2" borderId="88" xfId="2" applyFont="1" applyFill="1" applyBorder="1" applyAlignment="1">
      <alignment horizontal="center" vertical="center"/>
    </xf>
    <xf numFmtId="0" fontId="5" fillId="2" borderId="81" xfId="2" applyFont="1" applyFill="1" applyBorder="1" applyAlignment="1">
      <alignment horizontal="center" wrapText="1"/>
    </xf>
    <xf numFmtId="0" fontId="5" fillId="2" borderId="80" xfId="2" applyFont="1" applyFill="1" applyBorder="1" applyAlignment="1">
      <alignment horizontal="center" wrapText="1"/>
    </xf>
    <xf numFmtId="0" fontId="5" fillId="2" borderId="71" xfId="2" applyFont="1" applyFill="1" applyBorder="1" applyAlignment="1">
      <alignment horizontal="center" wrapText="1"/>
    </xf>
    <xf numFmtId="0" fontId="2" fillId="2" borderId="89" xfId="2" applyFont="1" applyFill="1" applyBorder="1" applyAlignment="1">
      <alignment horizontal="center"/>
    </xf>
    <xf numFmtId="0" fontId="2" fillId="2" borderId="9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vertical="top"/>
    </xf>
    <xf numFmtId="0" fontId="5" fillId="2" borderId="69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 wrapText="1"/>
    </xf>
    <xf numFmtId="0" fontId="2" fillId="2" borderId="91" xfId="2" applyFont="1" applyFill="1" applyBorder="1" applyAlignment="1">
      <alignment horizontal="center" wrapText="1"/>
    </xf>
    <xf numFmtId="0" fontId="2" fillId="2" borderId="72" xfId="2" applyFont="1" applyFill="1" applyBorder="1" applyAlignment="1">
      <alignment horizontal="center" wrapText="1"/>
    </xf>
    <xf numFmtId="0" fontId="2" fillId="2" borderId="6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2" borderId="109" xfId="0" applyFont="1" applyFill="1" applyBorder="1" applyAlignment="1">
      <alignment horizontal="center" vertical="center"/>
    </xf>
    <xf numFmtId="0" fontId="14" fillId="2" borderId="82" xfId="0" applyFont="1" applyFill="1" applyBorder="1" applyAlignment="1" applyProtection="1">
      <alignment horizontal="center" vertical="center" wrapText="1"/>
      <protection locked="0"/>
    </xf>
    <xf numFmtId="0" fontId="14" fillId="2" borderId="83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2" borderId="82" xfId="0" applyFont="1" applyFill="1" applyBorder="1" applyAlignment="1" applyProtection="1">
      <alignment horizontal="center" vertical="center" wrapText="1"/>
      <protection locked="0"/>
    </xf>
    <xf numFmtId="0" fontId="7" fillId="2" borderId="83" xfId="0" applyFont="1" applyFill="1" applyBorder="1" applyAlignment="1" applyProtection="1">
      <alignment horizontal="center" vertical="center" wrapText="1"/>
      <protection locked="0"/>
    </xf>
    <xf numFmtId="0" fontId="6" fillId="2" borderId="84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wrapText="1"/>
    </xf>
    <xf numFmtId="0" fontId="5" fillId="2" borderId="80" xfId="0" applyFont="1" applyFill="1" applyBorder="1" applyAlignment="1">
      <alignment horizontal="center" wrapText="1"/>
    </xf>
    <xf numFmtId="0" fontId="5" fillId="2" borderId="71" xfId="0" applyFont="1" applyFill="1" applyBorder="1" applyAlignment="1">
      <alignment horizontal="center" wrapText="1"/>
    </xf>
    <xf numFmtId="0" fontId="2" fillId="2" borderId="89" xfId="0" applyFont="1" applyFill="1" applyBorder="1" applyAlignment="1">
      <alignment horizontal="center"/>
    </xf>
    <xf numFmtId="0" fontId="2" fillId="2" borderId="9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1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/>
    </xf>
    <xf numFmtId="0" fontId="14" fillId="2" borderId="49" xfId="0" applyFont="1" applyFill="1" applyBorder="1" applyAlignment="1" applyProtection="1">
      <alignment horizontal="center" vertical="center" wrapText="1"/>
      <protection locked="0"/>
    </xf>
    <xf numFmtId="0" fontId="14" fillId="2" borderId="37" xfId="0" applyFont="1" applyFill="1" applyBorder="1" applyAlignment="1" applyProtection="1">
      <alignment horizontal="center" vertical="center" wrapText="1"/>
      <protection locked="0"/>
    </xf>
    <xf numFmtId="0" fontId="7" fillId="2" borderId="96" xfId="0" applyFont="1" applyFill="1" applyBorder="1" applyAlignment="1" applyProtection="1">
      <alignment horizontal="center" vertical="center" wrapText="1"/>
      <protection locked="0"/>
    </xf>
    <xf numFmtId="0" fontId="7" fillId="2" borderId="90" xfId="0" applyFont="1" applyFill="1" applyBorder="1" applyAlignment="1" applyProtection="1">
      <alignment horizontal="center" vertical="center" wrapText="1"/>
      <protection locked="0"/>
    </xf>
    <xf numFmtId="0" fontId="6" fillId="2" borderId="97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1" xfId="0" applyFont="1" applyFill="1" applyBorder="1" applyAlignment="1">
      <alignment horizontal="center" wrapText="1"/>
    </xf>
    <xf numFmtId="0" fontId="2" fillId="2" borderId="72" xfId="0" applyFont="1" applyFill="1" applyBorder="1" applyAlignment="1">
      <alignment horizontal="center" wrapText="1"/>
    </xf>
    <xf numFmtId="3" fontId="3" fillId="0" borderId="0" xfId="0" applyNumberFormat="1" applyFont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6" fillId="2" borderId="87" xfId="3" applyFont="1" applyFill="1" applyBorder="1" applyAlignment="1">
      <alignment horizontal="center" vertical="center"/>
    </xf>
    <xf numFmtId="0" fontId="6" fillId="2" borderId="85" xfId="3" applyFont="1" applyFill="1" applyBorder="1" applyAlignment="1">
      <alignment horizontal="center" vertical="center"/>
    </xf>
    <xf numFmtId="0" fontId="2" fillId="2" borderId="84" xfId="3" applyFont="1" applyFill="1" applyBorder="1" applyAlignment="1">
      <alignment horizontal="center" vertical="center"/>
    </xf>
    <xf numFmtId="0" fontId="2" fillId="2" borderId="86" xfId="3" applyFont="1" applyFill="1" applyBorder="1" applyAlignment="1">
      <alignment horizontal="center" vertical="center"/>
    </xf>
    <xf numFmtId="0" fontId="2" fillId="2" borderId="85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0" fontId="2" fillId="2" borderId="83" xfId="3" applyFont="1" applyFill="1" applyBorder="1" applyAlignment="1">
      <alignment horizontal="center" vertical="center"/>
    </xf>
    <xf numFmtId="0" fontId="7" fillId="2" borderId="96" xfId="3" applyFont="1" applyFill="1" applyBorder="1" applyAlignment="1" applyProtection="1">
      <alignment horizontal="center" vertical="center" wrapText="1"/>
      <protection locked="0"/>
    </xf>
    <xf numFmtId="0" fontId="7" fillId="2" borderId="90" xfId="3" applyFont="1" applyFill="1" applyBorder="1" applyAlignment="1" applyProtection="1">
      <alignment horizontal="center" vertical="center" wrapText="1"/>
      <protection locked="0"/>
    </xf>
    <xf numFmtId="0" fontId="7" fillId="2" borderId="82" xfId="3" applyFont="1" applyFill="1" applyBorder="1" applyAlignment="1" applyProtection="1">
      <alignment horizontal="center" vertical="center" wrapText="1"/>
      <protection locked="0"/>
    </xf>
    <xf numFmtId="0" fontId="7" fillId="2" borderId="83" xfId="3" applyFont="1" applyFill="1" applyBorder="1" applyAlignment="1" applyProtection="1">
      <alignment horizontal="center" vertical="center" wrapText="1"/>
      <protection locked="0"/>
    </xf>
    <xf numFmtId="0" fontId="7" fillId="2" borderId="49" xfId="3" applyFont="1" applyFill="1" applyBorder="1" applyAlignment="1" applyProtection="1">
      <alignment horizontal="center" vertical="center" wrapText="1"/>
      <protection locked="0"/>
    </xf>
    <xf numFmtId="0" fontId="6" fillId="2" borderId="84" xfId="3" applyFont="1" applyFill="1" applyBorder="1" applyAlignment="1">
      <alignment horizontal="center" vertical="center"/>
    </xf>
    <xf numFmtId="0" fontId="6" fillId="2" borderId="88" xfId="3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vertical="top"/>
    </xf>
    <xf numFmtId="0" fontId="34" fillId="2" borderId="69" xfId="3" applyFont="1" applyFill="1" applyBorder="1" applyAlignment="1">
      <alignment horizontal="center" wrapText="1"/>
    </xf>
    <xf numFmtId="0" fontId="34" fillId="2" borderId="8" xfId="3" applyFont="1" applyFill="1" applyBorder="1" applyAlignment="1">
      <alignment horizontal="center" wrapText="1"/>
    </xf>
    <xf numFmtId="0" fontId="2" fillId="2" borderId="91" xfId="3" applyFont="1" applyFill="1" applyBorder="1" applyAlignment="1">
      <alignment horizontal="center" wrapText="1"/>
    </xf>
    <xf numFmtId="0" fontId="2" fillId="2" borderId="72" xfId="3" applyFont="1" applyFill="1" applyBorder="1" applyAlignment="1">
      <alignment horizontal="center" wrapText="1"/>
    </xf>
    <xf numFmtId="0" fontId="2" fillId="2" borderId="69" xfId="3" applyFont="1" applyFill="1" applyBorder="1" applyAlignment="1">
      <alignment horizontal="center"/>
    </xf>
    <xf numFmtId="0" fontId="2" fillId="2" borderId="8" xfId="3" applyFont="1" applyFill="1" applyBorder="1" applyAlignment="1">
      <alignment horizontal="center"/>
    </xf>
    <xf numFmtId="0" fontId="7" fillId="2" borderId="49" xfId="2" applyFont="1" applyFill="1" applyBorder="1" applyAlignment="1" applyProtection="1">
      <alignment horizontal="center" vertical="center" wrapText="1"/>
      <protection locked="0"/>
    </xf>
    <xf numFmtId="0" fontId="7" fillId="2" borderId="83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right"/>
    </xf>
    <xf numFmtId="0" fontId="7" fillId="2" borderId="96" xfId="2" applyFont="1" applyFill="1" applyBorder="1" applyAlignment="1" applyProtection="1">
      <alignment horizontal="center" vertical="center" wrapText="1"/>
      <protection locked="0"/>
    </xf>
    <xf numFmtId="0" fontId="7" fillId="2" borderId="90" xfId="2" applyFont="1" applyFill="1" applyBorder="1" applyAlignment="1" applyProtection="1">
      <alignment horizontal="center" vertical="center" wrapText="1"/>
      <protection locked="0"/>
    </xf>
    <xf numFmtId="0" fontId="7" fillId="2" borderId="82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41" fillId="0" borderId="0" xfId="0" applyFont="1" applyAlignment="1">
      <alignment horizontal="right" vertical="center"/>
    </xf>
    <xf numFmtId="0" fontId="2" fillId="0" borderId="56" xfId="0" applyFont="1" applyBorder="1" applyAlignment="1">
      <alignment horizontal="center"/>
    </xf>
    <xf numFmtId="0" fontId="21" fillId="0" borderId="0" xfId="0" applyFont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98" xfId="0" applyFont="1" applyBorder="1" applyAlignment="1" applyProtection="1">
      <alignment horizontal="center"/>
      <protection hidden="1"/>
    </xf>
    <xf numFmtId="0" fontId="9" fillId="2" borderId="99" xfId="0" applyFont="1" applyFill="1" applyBorder="1" applyAlignment="1" applyProtection="1">
      <alignment horizontal="center" vertical="center" textRotation="90" wrapText="1"/>
      <protection hidden="1"/>
    </xf>
    <xf numFmtId="0" fontId="9" fillId="2" borderId="43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shrinkToFit="1"/>
      <protection hidden="1"/>
    </xf>
    <xf numFmtId="0" fontId="24" fillId="2" borderId="100" xfId="0" applyFont="1" applyFill="1" applyBorder="1" applyAlignment="1" applyProtection="1">
      <alignment horizontal="center" vertical="center" wrapText="1"/>
      <protection hidden="1"/>
    </xf>
    <xf numFmtId="0" fontId="0" fillId="2" borderId="41" xfId="0" applyFill="1" applyBorder="1" applyAlignment="1">
      <alignment horizontal="center"/>
    </xf>
    <xf numFmtId="0" fontId="6" fillId="2" borderId="101" xfId="0" applyFont="1" applyFill="1" applyBorder="1" applyAlignment="1" applyProtection="1">
      <alignment horizontal="center" vertical="center" wrapText="1"/>
      <protection hidden="1"/>
    </xf>
    <xf numFmtId="0" fontId="4" fillId="2" borderId="45" xfId="0" applyFont="1" applyFill="1" applyBorder="1"/>
    <xf numFmtId="0" fontId="6" fillId="2" borderId="102" xfId="0" applyFont="1" applyFill="1" applyBorder="1" applyAlignment="1" applyProtection="1">
      <alignment horizontal="center"/>
      <protection hidden="1"/>
    </xf>
    <xf numFmtId="0" fontId="0" fillId="2" borderId="103" xfId="0" applyFill="1" applyBorder="1"/>
    <xf numFmtId="0" fontId="0" fillId="2" borderId="104" xfId="0" applyFill="1" applyBorder="1"/>
    <xf numFmtId="0" fontId="9" fillId="2" borderId="100" xfId="0" applyFont="1" applyFill="1" applyBorder="1" applyAlignment="1" applyProtection="1">
      <alignment horizontal="center" vertical="center" textRotation="90" wrapText="1"/>
      <protection hidden="1"/>
    </xf>
    <xf numFmtId="0" fontId="9" fillId="2" borderId="41" xfId="0" applyFont="1" applyFill="1" applyBorder="1"/>
    <xf numFmtId="0" fontId="1" fillId="2" borderId="105" xfId="0" applyFont="1" applyFill="1" applyBorder="1" applyAlignment="1" applyProtection="1">
      <alignment horizontal="center" vertical="center" textRotation="90" wrapText="1"/>
      <protection hidden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05" xfId="0" applyFont="1" applyFill="1" applyBorder="1" applyAlignment="1" applyProtection="1">
      <alignment horizontal="center" vertical="center" textRotation="90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6" fillId="2" borderId="103" xfId="0" applyFont="1" applyFill="1" applyBorder="1" applyAlignment="1" applyProtection="1">
      <alignment horizontal="center"/>
      <protection hidden="1"/>
    </xf>
    <xf numFmtId="0" fontId="6" fillId="2" borderId="104" xfId="0" applyFont="1" applyFill="1" applyBorder="1" applyAlignment="1" applyProtection="1">
      <alignment horizontal="center"/>
      <protection hidden="1"/>
    </xf>
  </cellXfs>
  <cellStyles count="7">
    <cellStyle name="Normalno" xfId="0" builtinId="0"/>
    <cellStyle name="Normalno 2" xfId="1" xr:uid="{00000000-0005-0000-0000-000001000000}"/>
    <cellStyle name="Normalno 3" xfId="2" xr:uid="{00000000-0005-0000-0000-000002000000}"/>
    <cellStyle name="Normalno 4" xfId="3" xr:uid="{00000000-0005-0000-0000-000003000000}"/>
    <cellStyle name="Normalno 5" xfId="4" xr:uid="{00000000-0005-0000-0000-000004000000}"/>
    <cellStyle name="Obično_Dokumentacija za provođenje natjecanja" xfId="5" xr:uid="{00000000-0005-0000-0000-000005000000}"/>
    <cellStyle name="Valuta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66675</xdr:rowOff>
    </xdr:from>
    <xdr:to>
      <xdr:col>1</xdr:col>
      <xdr:colOff>514350</xdr:colOff>
      <xdr:row>5</xdr:row>
      <xdr:rowOff>123825</xdr:rowOff>
    </xdr:to>
    <xdr:pic macro="[1]!ekipno">
      <xdr:nvPicPr>
        <xdr:cNvPr id="25740" name="Picture 1">
          <a:extLst>
            <a:ext uri="{FF2B5EF4-FFF2-40B4-BE49-F238E27FC236}">
              <a16:creationId xmlns:a16="http://schemas.microsoft.com/office/drawing/2014/main" id="{49D362B0-D70C-AC39-E0EF-9D44146E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90525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485775</xdr:colOff>
      <xdr:row>2</xdr:row>
      <xdr:rowOff>123825</xdr:rowOff>
    </xdr:to>
    <xdr:pic>
      <xdr:nvPicPr>
        <xdr:cNvPr id="5981" name="Slika 2">
          <a:extLst>
            <a:ext uri="{FF2B5EF4-FFF2-40B4-BE49-F238E27FC236}">
              <a16:creationId xmlns:a16="http://schemas.microsoft.com/office/drawing/2014/main" id="{E4D1553B-8E7D-5A64-DF22-5D07350B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457200</xdr:colOff>
      <xdr:row>2</xdr:row>
      <xdr:rowOff>123825</xdr:rowOff>
    </xdr:to>
    <xdr:pic>
      <xdr:nvPicPr>
        <xdr:cNvPr id="5982" name="Slika 6">
          <a:extLst>
            <a:ext uri="{FF2B5EF4-FFF2-40B4-BE49-F238E27FC236}">
              <a16:creationId xmlns:a16="http://schemas.microsoft.com/office/drawing/2014/main" id="{AA7377C3-E48B-B6D8-1E16-309F6C43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5</xdr:row>
      <xdr:rowOff>57150</xdr:rowOff>
    </xdr:from>
    <xdr:to>
      <xdr:col>2</xdr:col>
      <xdr:colOff>904875</xdr:colOff>
      <xdr:row>6</xdr:row>
      <xdr:rowOff>333375</xdr:rowOff>
    </xdr:to>
    <xdr:pic>
      <xdr:nvPicPr>
        <xdr:cNvPr id="5983" name="Slika 6">
          <a:extLst>
            <a:ext uri="{FF2B5EF4-FFF2-40B4-BE49-F238E27FC236}">
              <a16:creationId xmlns:a16="http://schemas.microsoft.com/office/drawing/2014/main" id="{F4F3FDEA-42C9-8F8C-BE99-4A811025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1525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504825</xdr:colOff>
      <xdr:row>2</xdr:row>
      <xdr:rowOff>228600</xdr:rowOff>
    </xdr:to>
    <xdr:pic macro="[2]!pojedinačn0">
      <xdr:nvPicPr>
        <xdr:cNvPr id="30944" name="Picture 1">
          <a:extLst>
            <a:ext uri="{FF2B5EF4-FFF2-40B4-BE49-F238E27FC236}">
              <a16:creationId xmlns:a16="http://schemas.microsoft.com/office/drawing/2014/main" id="{931ABB8A-9E54-0FFD-956B-F7F505CA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4</xdr:row>
      <xdr:rowOff>133350</xdr:rowOff>
    </xdr:from>
    <xdr:to>
      <xdr:col>1</xdr:col>
      <xdr:colOff>914400</xdr:colOff>
      <xdr:row>5</xdr:row>
      <xdr:rowOff>209550</xdr:rowOff>
    </xdr:to>
    <xdr:pic macro="[2]!sortpoprezimenu">
      <xdr:nvPicPr>
        <xdr:cNvPr id="30945" name="Picture 1">
          <a:extLst>
            <a:ext uri="{FF2B5EF4-FFF2-40B4-BE49-F238E27FC236}">
              <a16:creationId xmlns:a16="http://schemas.microsoft.com/office/drawing/2014/main" id="{D6400A1B-7C74-4CEC-D082-1F5FB3BF8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2192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504825</xdr:colOff>
      <xdr:row>2</xdr:row>
      <xdr:rowOff>228600</xdr:rowOff>
    </xdr:to>
    <xdr:pic macro="[3]!pojedinačn0">
      <xdr:nvPicPr>
        <xdr:cNvPr id="24858" name="Picture 1">
          <a:extLst>
            <a:ext uri="{FF2B5EF4-FFF2-40B4-BE49-F238E27FC236}">
              <a16:creationId xmlns:a16="http://schemas.microsoft.com/office/drawing/2014/main" id="{540F58AB-7BDA-C73E-E52D-E9386AFF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4</xdr:row>
      <xdr:rowOff>133350</xdr:rowOff>
    </xdr:from>
    <xdr:to>
      <xdr:col>1</xdr:col>
      <xdr:colOff>914400</xdr:colOff>
      <xdr:row>5</xdr:row>
      <xdr:rowOff>209550</xdr:rowOff>
    </xdr:to>
    <xdr:pic macro="[3]!sortpoprezimenu">
      <xdr:nvPicPr>
        <xdr:cNvPr id="24859" name="Picture 1">
          <a:extLst>
            <a:ext uri="{FF2B5EF4-FFF2-40B4-BE49-F238E27FC236}">
              <a16:creationId xmlns:a16="http://schemas.microsoft.com/office/drawing/2014/main" id="{DC2412A6-FEBE-3C7B-383F-C5F05445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2192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504825</xdr:colOff>
      <xdr:row>2</xdr:row>
      <xdr:rowOff>228600</xdr:rowOff>
    </xdr:to>
    <xdr:pic macro="[3]!pojedinačn0">
      <xdr:nvPicPr>
        <xdr:cNvPr id="22814" name="Picture 1">
          <a:extLst>
            <a:ext uri="{FF2B5EF4-FFF2-40B4-BE49-F238E27FC236}">
              <a16:creationId xmlns:a16="http://schemas.microsoft.com/office/drawing/2014/main" id="{BB405741-6E3F-A677-1AA8-40823E7B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4</xdr:row>
      <xdr:rowOff>133350</xdr:rowOff>
    </xdr:from>
    <xdr:to>
      <xdr:col>1</xdr:col>
      <xdr:colOff>914400</xdr:colOff>
      <xdr:row>5</xdr:row>
      <xdr:rowOff>209550</xdr:rowOff>
    </xdr:to>
    <xdr:pic macro="[3]!sortpoprezimenu">
      <xdr:nvPicPr>
        <xdr:cNvPr id="22815" name="Picture 1">
          <a:extLst>
            <a:ext uri="{FF2B5EF4-FFF2-40B4-BE49-F238E27FC236}">
              <a16:creationId xmlns:a16="http://schemas.microsoft.com/office/drawing/2014/main" id="{B6C714BF-3D3E-5153-8BC7-D3B0C2281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2192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504825</xdr:colOff>
      <xdr:row>2</xdr:row>
      <xdr:rowOff>228600</xdr:rowOff>
    </xdr:to>
    <xdr:pic macro="[3]!pojedinačn0">
      <xdr:nvPicPr>
        <xdr:cNvPr id="21792" name="Picture 1">
          <a:extLst>
            <a:ext uri="{FF2B5EF4-FFF2-40B4-BE49-F238E27FC236}">
              <a16:creationId xmlns:a16="http://schemas.microsoft.com/office/drawing/2014/main" id="{7A342D2B-CF65-8953-AAC9-B8E8B35B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4</xdr:row>
      <xdr:rowOff>133350</xdr:rowOff>
    </xdr:from>
    <xdr:to>
      <xdr:col>1</xdr:col>
      <xdr:colOff>914400</xdr:colOff>
      <xdr:row>5</xdr:row>
      <xdr:rowOff>209550</xdr:rowOff>
    </xdr:to>
    <xdr:pic macro="[3]!sortpoprezimenu">
      <xdr:nvPicPr>
        <xdr:cNvPr id="21793" name="Picture 1">
          <a:extLst>
            <a:ext uri="{FF2B5EF4-FFF2-40B4-BE49-F238E27FC236}">
              <a16:creationId xmlns:a16="http://schemas.microsoft.com/office/drawing/2014/main" id="{FDCE26A1-95EF-A627-0DBB-5F7B50E81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2192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447675</xdr:colOff>
      <xdr:row>2</xdr:row>
      <xdr:rowOff>114300</xdr:rowOff>
    </xdr:to>
    <xdr:pic>
      <xdr:nvPicPr>
        <xdr:cNvPr id="11724" name="Slika 2">
          <a:extLst>
            <a:ext uri="{FF2B5EF4-FFF2-40B4-BE49-F238E27FC236}">
              <a16:creationId xmlns:a16="http://schemas.microsoft.com/office/drawing/2014/main" id="{BBCF5469-7956-4701-4D81-13183BD1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447675</xdr:colOff>
      <xdr:row>2</xdr:row>
      <xdr:rowOff>114300</xdr:rowOff>
    </xdr:to>
    <xdr:pic>
      <xdr:nvPicPr>
        <xdr:cNvPr id="11725" name="Slika 6">
          <a:extLst>
            <a:ext uri="{FF2B5EF4-FFF2-40B4-BE49-F238E27FC236}">
              <a16:creationId xmlns:a16="http://schemas.microsoft.com/office/drawing/2014/main" id="{1A421DFE-521D-CF93-B805-F2BF6B6E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16</xdr:row>
      <xdr:rowOff>371475</xdr:rowOff>
    </xdr:from>
    <xdr:to>
      <xdr:col>1</xdr:col>
      <xdr:colOff>571500</xdr:colOff>
      <xdr:row>19</xdr:row>
      <xdr:rowOff>76200</xdr:rowOff>
    </xdr:to>
    <xdr:pic>
      <xdr:nvPicPr>
        <xdr:cNvPr id="11726" name="Slika 6">
          <a:extLst>
            <a:ext uri="{FF2B5EF4-FFF2-40B4-BE49-F238E27FC236}">
              <a16:creationId xmlns:a16="http://schemas.microsoft.com/office/drawing/2014/main" id="{458246D0-3D83-4BDD-077A-F5415D87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02920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9525</xdr:rowOff>
    </xdr:from>
    <xdr:to>
      <xdr:col>1</xdr:col>
      <xdr:colOff>504825</xdr:colOff>
      <xdr:row>4</xdr:row>
      <xdr:rowOff>228600</xdr:rowOff>
    </xdr:to>
    <xdr:pic macro="[1]!pojedinačn0">
      <xdr:nvPicPr>
        <xdr:cNvPr id="26898" name="Picture 1">
          <a:extLst>
            <a:ext uri="{FF2B5EF4-FFF2-40B4-BE49-F238E27FC236}">
              <a16:creationId xmlns:a16="http://schemas.microsoft.com/office/drawing/2014/main" id="{5AAAEBBB-A780-68A4-967A-62D0C4D1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6</xdr:row>
      <xdr:rowOff>104775</xdr:rowOff>
    </xdr:from>
    <xdr:to>
      <xdr:col>2</xdr:col>
      <xdr:colOff>857250</xdr:colOff>
      <xdr:row>7</xdr:row>
      <xdr:rowOff>238125</xdr:rowOff>
    </xdr:to>
    <xdr:pic macro="[1]!sortpoekipama">
      <xdr:nvPicPr>
        <xdr:cNvPr id="26899" name="Picture 3">
          <a:extLst>
            <a:ext uri="{FF2B5EF4-FFF2-40B4-BE49-F238E27FC236}">
              <a16:creationId xmlns:a16="http://schemas.microsoft.com/office/drawing/2014/main" id="{626DF126-6F68-D193-DA73-77AEFBC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19062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314325</xdr:rowOff>
    </xdr:to>
    <xdr:pic>
      <xdr:nvPicPr>
        <xdr:cNvPr id="2540" name="Slika 1">
          <a:extLst>
            <a:ext uri="{FF2B5EF4-FFF2-40B4-BE49-F238E27FC236}">
              <a16:creationId xmlns:a16="http://schemas.microsoft.com/office/drawing/2014/main" id="{5E479665-6447-987D-ADF2-0EA8A067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5</xdr:row>
      <xdr:rowOff>57150</xdr:rowOff>
    </xdr:from>
    <xdr:to>
      <xdr:col>1</xdr:col>
      <xdr:colOff>1114425</xdr:colOff>
      <xdr:row>6</xdr:row>
      <xdr:rowOff>247650</xdr:rowOff>
    </xdr:to>
    <xdr:pic>
      <xdr:nvPicPr>
        <xdr:cNvPr id="2541" name="Slika 6">
          <a:extLst>
            <a:ext uri="{FF2B5EF4-FFF2-40B4-BE49-F238E27FC236}">
              <a16:creationId xmlns:a16="http://schemas.microsoft.com/office/drawing/2014/main" id="{C9ABB125-6873-12AB-EB06-6978236F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676400"/>
          <a:ext cx="428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21168</xdr:rowOff>
    </xdr:from>
    <xdr:to>
      <xdr:col>1</xdr:col>
      <xdr:colOff>709083</xdr:colOff>
      <xdr:row>3</xdr:row>
      <xdr:rowOff>1</xdr:rowOff>
    </xdr:to>
    <xdr:pic>
      <xdr:nvPicPr>
        <xdr:cNvPr id="9042" name="Slika 6">
          <a:extLst>
            <a:ext uri="{FF2B5EF4-FFF2-40B4-BE49-F238E27FC236}">
              <a16:creationId xmlns:a16="http://schemas.microsoft.com/office/drawing/2014/main" id="{7902D260-2043-A6E5-0461-33BB612F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1168"/>
          <a:ext cx="1038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5</xdr:row>
      <xdr:rowOff>114300</xdr:rowOff>
    </xdr:from>
    <xdr:to>
      <xdr:col>2</xdr:col>
      <xdr:colOff>866775</xdr:colOff>
      <xdr:row>6</xdr:row>
      <xdr:rowOff>285750</xdr:rowOff>
    </xdr:to>
    <xdr:pic>
      <xdr:nvPicPr>
        <xdr:cNvPr id="9043" name="Slika 6">
          <a:extLst>
            <a:ext uri="{FF2B5EF4-FFF2-40B4-BE49-F238E27FC236}">
              <a16:creationId xmlns:a16="http://schemas.microsoft.com/office/drawing/2014/main" id="{7D622083-926B-502D-91AF-BE64E594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35255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1</xdr:row>
      <xdr:rowOff>314325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26C45D8-685E-4371-9732-EB302122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5</xdr:row>
      <xdr:rowOff>57150</xdr:rowOff>
    </xdr:from>
    <xdr:to>
      <xdr:col>1</xdr:col>
      <xdr:colOff>1114425</xdr:colOff>
      <xdr:row>6</xdr:row>
      <xdr:rowOff>247650</xdr:rowOff>
    </xdr:to>
    <xdr:pic>
      <xdr:nvPicPr>
        <xdr:cNvPr id="3" name="Slika 6">
          <a:extLst>
            <a:ext uri="{FF2B5EF4-FFF2-40B4-BE49-F238E27FC236}">
              <a16:creationId xmlns:a16="http://schemas.microsoft.com/office/drawing/2014/main" id="{18F486E0-9D3F-41A8-AEFB-0EDE762D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676400"/>
          <a:ext cx="428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9524</xdr:rowOff>
    </xdr:from>
    <xdr:to>
      <xdr:col>1</xdr:col>
      <xdr:colOff>638923</xdr:colOff>
      <xdr:row>2</xdr:row>
      <xdr:rowOff>148166</xdr:rowOff>
    </xdr:to>
    <xdr:pic>
      <xdr:nvPicPr>
        <xdr:cNvPr id="10064" name="Slika 2">
          <a:extLst>
            <a:ext uri="{FF2B5EF4-FFF2-40B4-BE49-F238E27FC236}">
              <a16:creationId xmlns:a16="http://schemas.microsoft.com/office/drawing/2014/main" id="{B6F4F2FE-E7CB-A198-7824-519288C2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4"/>
          <a:ext cx="939490" cy="91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5</xdr:row>
      <xdr:rowOff>85725</xdr:rowOff>
    </xdr:from>
    <xdr:to>
      <xdr:col>2</xdr:col>
      <xdr:colOff>895350</xdr:colOff>
      <xdr:row>6</xdr:row>
      <xdr:rowOff>285750</xdr:rowOff>
    </xdr:to>
    <xdr:pic>
      <xdr:nvPicPr>
        <xdr:cNvPr id="10066" name="Slika 6">
          <a:extLst>
            <a:ext uri="{FF2B5EF4-FFF2-40B4-BE49-F238E27FC236}">
              <a16:creationId xmlns:a16="http://schemas.microsoft.com/office/drawing/2014/main" id="{80DD29F8-5703-B48D-9308-D1DAFC35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81100"/>
          <a:ext cx="428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2</xdr:row>
      <xdr:rowOff>19050</xdr:rowOff>
    </xdr:to>
    <xdr:pic>
      <xdr:nvPicPr>
        <xdr:cNvPr id="6655" name="Slika 1">
          <a:extLst>
            <a:ext uri="{FF2B5EF4-FFF2-40B4-BE49-F238E27FC236}">
              <a16:creationId xmlns:a16="http://schemas.microsoft.com/office/drawing/2014/main" id="{5F212C2E-D260-2495-CF87-3E404396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657225</xdr:colOff>
      <xdr:row>5</xdr:row>
      <xdr:rowOff>76200</xdr:rowOff>
    </xdr:from>
    <xdr:to>
      <xdr:col>1</xdr:col>
      <xdr:colOff>1104900</xdr:colOff>
      <xdr:row>6</xdr:row>
      <xdr:rowOff>285750</xdr:rowOff>
    </xdr:to>
    <xdr:pic>
      <xdr:nvPicPr>
        <xdr:cNvPr id="6656" name="Slika 2">
          <a:extLst>
            <a:ext uri="{FF2B5EF4-FFF2-40B4-BE49-F238E27FC236}">
              <a16:creationId xmlns:a16="http://schemas.microsoft.com/office/drawing/2014/main" id="{D18BBDAA-761F-5730-40F7-7AC0164C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43050"/>
          <a:ext cx="447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485775</xdr:colOff>
      <xdr:row>2</xdr:row>
      <xdr:rowOff>114300</xdr:rowOff>
    </xdr:to>
    <xdr:pic>
      <xdr:nvPicPr>
        <xdr:cNvPr id="4957" name="Slika 2">
          <a:extLst>
            <a:ext uri="{FF2B5EF4-FFF2-40B4-BE49-F238E27FC236}">
              <a16:creationId xmlns:a16="http://schemas.microsoft.com/office/drawing/2014/main" id="{5832589F-CEBD-A653-FD71-B71F78C1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457200</xdr:colOff>
      <xdr:row>2</xdr:row>
      <xdr:rowOff>114300</xdr:rowOff>
    </xdr:to>
    <xdr:pic>
      <xdr:nvPicPr>
        <xdr:cNvPr id="4958" name="Slika 6">
          <a:extLst>
            <a:ext uri="{FF2B5EF4-FFF2-40B4-BE49-F238E27FC236}">
              <a16:creationId xmlns:a16="http://schemas.microsoft.com/office/drawing/2014/main" id="{24BDAAA3-7959-B7C3-FFD8-13321FA8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</xdr:row>
      <xdr:rowOff>104775</xdr:rowOff>
    </xdr:from>
    <xdr:to>
      <xdr:col>2</xdr:col>
      <xdr:colOff>885825</xdr:colOff>
      <xdr:row>5</xdr:row>
      <xdr:rowOff>314325</xdr:rowOff>
    </xdr:to>
    <xdr:pic>
      <xdr:nvPicPr>
        <xdr:cNvPr id="4959" name="Slika 6">
          <a:extLst>
            <a:ext uri="{FF2B5EF4-FFF2-40B4-BE49-F238E27FC236}">
              <a16:creationId xmlns:a16="http://schemas.microsoft.com/office/drawing/2014/main" id="{6565CECE-C950-5726-C231-24C20203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200150"/>
          <a:ext cx="438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2</xdr:row>
      <xdr:rowOff>19050</xdr:rowOff>
    </xdr:to>
    <xdr:pic>
      <xdr:nvPicPr>
        <xdr:cNvPr id="7668" name="Slika 2">
          <a:extLst>
            <a:ext uri="{FF2B5EF4-FFF2-40B4-BE49-F238E27FC236}">
              <a16:creationId xmlns:a16="http://schemas.microsoft.com/office/drawing/2014/main" id="{F3B5AC18-464F-23B6-5BDE-DA0A59D2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5</xdr:row>
      <xdr:rowOff>66675</xdr:rowOff>
    </xdr:from>
    <xdr:to>
      <xdr:col>1</xdr:col>
      <xdr:colOff>1066800</xdr:colOff>
      <xdr:row>6</xdr:row>
      <xdr:rowOff>295275</xdr:rowOff>
    </xdr:to>
    <xdr:pic>
      <xdr:nvPicPr>
        <xdr:cNvPr id="7669" name="Slika 2">
          <a:extLst>
            <a:ext uri="{FF2B5EF4-FFF2-40B4-BE49-F238E27FC236}">
              <a16:creationId xmlns:a16="http://schemas.microsoft.com/office/drawing/2014/main" id="{B0928A30-E450-3454-E4D3-92823A1F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362075"/>
          <a:ext cx="457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RDMZ-Me&#273;.&#381;up/Documents/SSRDM&#381;/Natjecateljska%20komisija/Dnevnici%20natjecanja/2023/Rezultati/I%20ML%20plovak/ZBIRNO%201.%20LIGA%20&#381;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RDMZ-Me&#273;.&#381;up/Documents/SSRDM&#381;/Natjecateljska%20komisija/Dnevnici%20natjecanja/2023/Rezultati/ZBIRNI%20pojedina&#269;no%20kadeti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RDMZ-Me&#273;.&#381;up/Documents/SSRDM&#381;/Natjecateljska%20komisija/Dnevnici%20natjecanja/2023/Rezultati/Master%20-%20Veteran/ZBIRNI%20Veterani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pno"/>
      <sheetName val="Pojedinačno"/>
      <sheetName val="ZBIRNO 1. LIGA ŽM"/>
    </sheetNames>
    <definedNames>
      <definedName name="ekipno"/>
      <definedName name="pojedinačn0"/>
      <definedName name="sortpoekipama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pno"/>
      <sheetName val="VETERANI"/>
      <sheetName val="Pojedinačno U 18"/>
      <sheetName val="Pojedinačno U 23"/>
      <sheetName val="ZBIRNI pojedinačno kadeti 2023"/>
    </sheetNames>
    <definedNames>
      <definedName name="pojedinačn0"/>
      <definedName name="sortpoprezimenu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pno"/>
      <sheetName val="VETERANI"/>
      <sheetName val="Pojedinačno U 18"/>
      <sheetName val="Pojedinačno U 23"/>
      <sheetName val="ZBIRNI Veterani 2023"/>
    </sheetNames>
    <definedNames>
      <definedName name="pojedinačn0"/>
      <definedName name="sortpoprezimenu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4">
    <pageSetUpPr fitToPage="1"/>
  </sheetPr>
  <dimension ref="A2:AA27"/>
  <sheetViews>
    <sheetView showRowColHeaders="0" tabSelected="1" zoomScale="80" zoomScaleNormal="80" zoomScaleSheetLayoutView="90" workbookViewId="0">
      <selection activeCell="AC19" sqref="AC19"/>
    </sheetView>
  </sheetViews>
  <sheetFormatPr defaultRowHeight="12.75" x14ac:dyDescent="0.2"/>
  <cols>
    <col min="1" max="1" width="4" style="261" customWidth="1"/>
    <col min="2" max="2" width="15" style="186" customWidth="1"/>
    <col min="3" max="3" width="5" style="186" customWidth="1"/>
    <col min="4" max="4" width="9.875" style="186" customWidth="1"/>
    <col min="5" max="5" width="5" style="186" customWidth="1"/>
    <col min="6" max="6" width="9.875" style="186" customWidth="1"/>
    <col min="7" max="7" width="5" style="186" customWidth="1"/>
    <col min="8" max="8" width="9.875" style="186" customWidth="1"/>
    <col min="9" max="9" width="5" style="186" customWidth="1"/>
    <col min="10" max="10" width="9.875" style="186" customWidth="1"/>
    <col min="11" max="11" width="5" style="186" customWidth="1"/>
    <col min="12" max="12" width="9.875" style="186" customWidth="1"/>
    <col min="13" max="13" width="5.125" style="186" customWidth="1"/>
    <col min="14" max="14" width="9.875" style="186" customWidth="1"/>
    <col min="15" max="15" width="5" style="186" customWidth="1"/>
    <col min="16" max="16" width="9.875" style="186" customWidth="1"/>
    <col min="17" max="17" width="5" style="186" customWidth="1"/>
    <col min="18" max="18" width="9.875" style="186" customWidth="1"/>
    <col min="19" max="19" width="5.5" style="186" customWidth="1"/>
    <col min="20" max="20" width="9.625" style="186" customWidth="1"/>
    <col min="21" max="21" width="8.75" style="186" bestFit="1" customWidth="1"/>
    <col min="22" max="22" width="9" style="186"/>
    <col min="23" max="23" width="8" style="186" hidden="1" customWidth="1"/>
    <col min="24" max="24" width="13.625" style="186" hidden="1" customWidth="1"/>
    <col min="25" max="25" width="8" style="186" hidden="1" customWidth="1"/>
    <col min="26" max="26" width="14.625" style="186" hidden="1" customWidth="1"/>
    <col min="27" max="27" width="8" style="186" hidden="1" customWidth="1"/>
    <col min="28" max="16384" width="9" style="186"/>
  </cols>
  <sheetData>
    <row r="2" spans="1:27" x14ac:dyDescent="0.2"/>
    <row r="4" spans="1:27" ht="23.25" x14ac:dyDescent="0.35">
      <c r="C4" s="185" t="s">
        <v>67</v>
      </c>
      <c r="D4" s="262"/>
      <c r="H4" s="263"/>
      <c r="I4" s="263"/>
      <c r="J4" s="263"/>
      <c r="K4" s="264" t="s">
        <v>0</v>
      </c>
      <c r="L4" s="263"/>
      <c r="M4" s="263"/>
      <c r="N4" s="263"/>
    </row>
    <row r="5" spans="1:27" ht="23.25" x14ac:dyDescent="0.35">
      <c r="C5" s="189" t="s">
        <v>68</v>
      </c>
      <c r="E5" s="265"/>
      <c r="F5" s="265"/>
      <c r="G5" s="266"/>
      <c r="H5" s="452" t="s">
        <v>83</v>
      </c>
      <c r="I5" s="452"/>
      <c r="J5" s="452"/>
      <c r="K5" s="452"/>
      <c r="L5" s="452"/>
      <c r="M5" s="452"/>
      <c r="N5" s="452"/>
    </row>
    <row r="6" spans="1:27" ht="23.25" x14ac:dyDescent="0.2">
      <c r="H6" s="263"/>
      <c r="I6" s="263"/>
      <c r="J6" s="263"/>
      <c r="K6" s="268" t="s">
        <v>19</v>
      </c>
      <c r="L6" s="263"/>
      <c r="M6" s="263"/>
    </row>
    <row r="7" spans="1:27" ht="13.5" thickBot="1" x14ac:dyDescent="0.25"/>
    <row r="8" spans="1:27" ht="20.25" customHeight="1" thickTop="1" x14ac:dyDescent="0.2">
      <c r="A8" s="454" t="s">
        <v>2</v>
      </c>
      <c r="B8" s="457" t="s">
        <v>4</v>
      </c>
      <c r="C8" s="451" t="s">
        <v>5</v>
      </c>
      <c r="D8" s="444"/>
      <c r="E8" s="443" t="s">
        <v>6</v>
      </c>
      <c r="F8" s="453"/>
      <c r="G8" s="451" t="s">
        <v>7</v>
      </c>
      <c r="H8" s="444"/>
      <c r="I8" s="443" t="s">
        <v>8</v>
      </c>
      <c r="J8" s="453"/>
      <c r="K8" s="451" t="s">
        <v>9</v>
      </c>
      <c r="L8" s="444"/>
      <c r="M8" s="443" t="s">
        <v>10</v>
      </c>
      <c r="N8" s="453"/>
      <c r="O8" s="451" t="s">
        <v>11</v>
      </c>
      <c r="P8" s="444"/>
      <c r="Q8" s="443" t="s">
        <v>12</v>
      </c>
      <c r="R8" s="444"/>
      <c r="S8" s="445" t="s">
        <v>13</v>
      </c>
      <c r="T8" s="446"/>
      <c r="U8" s="447"/>
    </row>
    <row r="9" spans="1:27" ht="39.950000000000003" customHeight="1" x14ac:dyDescent="0.2">
      <c r="A9" s="455"/>
      <c r="B9" s="458"/>
      <c r="C9" s="441" t="s">
        <v>75</v>
      </c>
      <c r="D9" s="442"/>
      <c r="E9" s="441" t="s">
        <v>76</v>
      </c>
      <c r="F9" s="442"/>
      <c r="G9" s="441" t="s">
        <v>77</v>
      </c>
      <c r="H9" s="442"/>
      <c r="I9" s="441" t="s">
        <v>78</v>
      </c>
      <c r="J9" s="442"/>
      <c r="K9" s="441" t="s">
        <v>79</v>
      </c>
      <c r="L9" s="442"/>
      <c r="M9" s="441" t="s">
        <v>80</v>
      </c>
      <c r="N9" s="442"/>
      <c r="O9" s="441" t="s">
        <v>81</v>
      </c>
      <c r="P9" s="442"/>
      <c r="Q9" s="441" t="s">
        <v>82</v>
      </c>
      <c r="R9" s="442"/>
      <c r="S9" s="448"/>
      <c r="T9" s="449"/>
      <c r="U9" s="450"/>
    </row>
    <row r="10" spans="1:27" x14ac:dyDescent="0.2">
      <c r="A10" s="456"/>
      <c r="B10" s="459"/>
      <c r="C10" s="269"/>
      <c r="D10" s="270"/>
      <c r="E10" s="271"/>
      <c r="F10" s="272"/>
      <c r="G10" s="273"/>
      <c r="H10" s="274"/>
      <c r="I10" s="271"/>
      <c r="J10" s="272"/>
      <c r="K10" s="273"/>
      <c r="L10" s="274"/>
      <c r="M10" s="271"/>
      <c r="N10" s="272"/>
      <c r="O10" s="273"/>
      <c r="P10" s="274"/>
      <c r="Q10" s="271"/>
      <c r="R10" s="274"/>
      <c r="S10" s="273"/>
      <c r="T10" s="275"/>
      <c r="U10" s="276"/>
    </row>
    <row r="11" spans="1:27" ht="15.75" x14ac:dyDescent="0.2">
      <c r="A11" s="205"/>
      <c r="B11" s="277"/>
      <c r="C11" s="269" t="s">
        <v>14</v>
      </c>
      <c r="D11" s="270" t="s">
        <v>15</v>
      </c>
      <c r="E11" s="278" t="s">
        <v>14</v>
      </c>
      <c r="F11" s="279" t="s">
        <v>15</v>
      </c>
      <c r="G11" s="269" t="s">
        <v>14</v>
      </c>
      <c r="H11" s="270" t="s">
        <v>15</v>
      </c>
      <c r="I11" s="278" t="s">
        <v>14</v>
      </c>
      <c r="J11" s="279" t="s">
        <v>15</v>
      </c>
      <c r="K11" s="269" t="s">
        <v>14</v>
      </c>
      <c r="L11" s="270" t="s">
        <v>15</v>
      </c>
      <c r="M11" s="278" t="s">
        <v>14</v>
      </c>
      <c r="N11" s="279" t="s">
        <v>15</v>
      </c>
      <c r="O11" s="269" t="s">
        <v>14</v>
      </c>
      <c r="P11" s="270" t="s">
        <v>15</v>
      </c>
      <c r="Q11" s="278" t="s">
        <v>14</v>
      </c>
      <c r="R11" s="270" t="s">
        <v>15</v>
      </c>
      <c r="S11" s="269" t="s">
        <v>14</v>
      </c>
      <c r="T11" s="280" t="s">
        <v>16</v>
      </c>
      <c r="U11" s="281" t="s">
        <v>17</v>
      </c>
    </row>
    <row r="12" spans="1:27" ht="16.5" thickBot="1" x14ac:dyDescent="0.25">
      <c r="A12" s="216"/>
      <c r="B12" s="282"/>
      <c r="C12" s="219"/>
      <c r="D12" s="283"/>
      <c r="E12" s="219"/>
      <c r="F12" s="284"/>
      <c r="G12" s="219"/>
      <c r="H12" s="283"/>
      <c r="I12" s="219"/>
      <c r="J12" s="284"/>
      <c r="K12" s="219"/>
      <c r="L12" s="283"/>
      <c r="M12" s="219"/>
      <c r="N12" s="284"/>
      <c r="O12" s="219"/>
      <c r="P12" s="283"/>
      <c r="Q12" s="219"/>
      <c r="R12" s="283"/>
      <c r="S12" s="219"/>
      <c r="T12" s="285"/>
      <c r="U12" s="225"/>
    </row>
    <row r="13" spans="1:27" s="236" customFormat="1" ht="42.75" customHeight="1" thickTop="1" x14ac:dyDescent="0.25">
      <c r="A13" s="386">
        <v>1</v>
      </c>
      <c r="B13" s="373" t="s">
        <v>169</v>
      </c>
      <c r="C13" s="73">
        <v>1</v>
      </c>
      <c r="D13" s="34">
        <v>24035</v>
      </c>
      <c r="E13" s="71"/>
      <c r="F13" s="33"/>
      <c r="G13" s="73"/>
      <c r="H13" s="34"/>
      <c r="I13" s="71"/>
      <c r="J13" s="33"/>
      <c r="K13" s="73"/>
      <c r="L13" s="34"/>
      <c r="M13" s="71"/>
      <c r="N13" s="33"/>
      <c r="O13" s="73"/>
      <c r="P13" s="34"/>
      <c r="Q13" s="71"/>
      <c r="R13" s="33"/>
      <c r="S13" s="94">
        <v>1</v>
      </c>
      <c r="T13" s="36">
        <v>24035</v>
      </c>
      <c r="U13" s="37">
        <v>1</v>
      </c>
      <c r="W13" s="236">
        <f>IF(ISNUMBER(S13)=TRUE,S13,"")</f>
        <v>1</v>
      </c>
      <c r="X13" s="236">
        <f>IF(ISNUMBER(T13)=TRUE,T13,"")</f>
        <v>24035</v>
      </c>
      <c r="Y13" s="237">
        <f>MAX(D13,F13,H13,J13,L13,N13,P13,R13)</f>
        <v>24035</v>
      </c>
      <c r="Z13" s="236">
        <f>IF(ISNUMBER(W13)=TRUE,W13-X13/100000-Y13/1000000000,"")</f>
        <v>0.7596259649999999</v>
      </c>
      <c r="AA13" s="236">
        <f>IF(ISNUMBER(Z13)=TRUE,RANK(Z13,$Z$13:$Z$27,1),"")</f>
        <v>1</v>
      </c>
    </row>
    <row r="14" spans="1:27" s="236" customFormat="1" ht="42.75" customHeight="1" x14ac:dyDescent="0.25">
      <c r="A14" s="393">
        <v>2</v>
      </c>
      <c r="B14" s="77" t="s">
        <v>143</v>
      </c>
      <c r="C14" s="40">
        <v>2</v>
      </c>
      <c r="D14" s="41">
        <v>16307</v>
      </c>
      <c r="E14" s="75"/>
      <c r="F14" s="39"/>
      <c r="G14" s="40"/>
      <c r="H14" s="41"/>
      <c r="I14" s="75"/>
      <c r="J14" s="39"/>
      <c r="K14" s="40"/>
      <c r="L14" s="41"/>
      <c r="M14" s="75"/>
      <c r="N14" s="39"/>
      <c r="O14" s="40"/>
      <c r="P14" s="41"/>
      <c r="Q14" s="75"/>
      <c r="R14" s="39"/>
      <c r="S14" s="95">
        <v>2</v>
      </c>
      <c r="T14" s="96">
        <v>16307</v>
      </c>
      <c r="U14" s="37">
        <v>2</v>
      </c>
      <c r="W14" s="236">
        <f t="shared" ref="W14:X22" si="0">IF(ISNUMBER(S14)=TRUE,S14,"")</f>
        <v>2</v>
      </c>
      <c r="X14" s="236">
        <f t="shared" si="0"/>
        <v>16307</v>
      </c>
      <c r="Y14" s="237">
        <f t="shared" ref="Y14:Y22" si="1">MAX(D14,F14,H14,J14,L14,N14,P14,R14)</f>
        <v>16307</v>
      </c>
      <c r="Z14" s="236">
        <f t="shared" ref="Z14:Z27" si="2">IF(ISNUMBER(W14)=TRUE,W14-X14/100000-Y14/1000000000,"")</f>
        <v>1.8369136929999998</v>
      </c>
      <c r="AA14" s="236">
        <f t="shared" ref="AA14:AA27" si="3">IF(ISNUMBER(Z14)=TRUE,RANK(Z14,$Z$13:$Z$27,1),"")</f>
        <v>2</v>
      </c>
    </row>
    <row r="15" spans="1:27" s="236" customFormat="1" ht="42.75" customHeight="1" x14ac:dyDescent="0.25">
      <c r="A15" s="393">
        <v>3</v>
      </c>
      <c r="B15" s="77" t="s">
        <v>170</v>
      </c>
      <c r="C15" s="40">
        <v>3</v>
      </c>
      <c r="D15" s="41">
        <v>16516</v>
      </c>
      <c r="E15" s="75"/>
      <c r="F15" s="39"/>
      <c r="G15" s="40"/>
      <c r="H15" s="41"/>
      <c r="I15" s="75"/>
      <c r="J15" s="39"/>
      <c r="K15" s="40"/>
      <c r="L15" s="41"/>
      <c r="M15" s="75"/>
      <c r="N15" s="39"/>
      <c r="O15" s="40"/>
      <c r="P15" s="41"/>
      <c r="Q15" s="75"/>
      <c r="R15" s="39"/>
      <c r="S15" s="95">
        <v>3</v>
      </c>
      <c r="T15" s="96">
        <v>16516</v>
      </c>
      <c r="U15" s="37">
        <v>3</v>
      </c>
      <c r="W15" s="236">
        <f t="shared" si="0"/>
        <v>3</v>
      </c>
      <c r="X15" s="236">
        <f t="shared" si="0"/>
        <v>16516</v>
      </c>
      <c r="Y15" s="237">
        <f t="shared" si="1"/>
        <v>16516</v>
      </c>
      <c r="Z15" s="236">
        <f t="shared" si="2"/>
        <v>2.8348234839999997</v>
      </c>
      <c r="AA15" s="236">
        <f t="shared" si="3"/>
        <v>3</v>
      </c>
    </row>
    <row r="16" spans="1:27" s="236" customFormat="1" ht="42.75" customHeight="1" x14ac:dyDescent="0.25">
      <c r="A16" s="393">
        <v>4</v>
      </c>
      <c r="B16" s="77" t="s">
        <v>171</v>
      </c>
      <c r="C16" s="40">
        <v>4</v>
      </c>
      <c r="D16" s="41">
        <v>15060</v>
      </c>
      <c r="E16" s="75"/>
      <c r="F16" s="39"/>
      <c r="G16" s="40"/>
      <c r="H16" s="41"/>
      <c r="I16" s="75"/>
      <c r="J16" s="39"/>
      <c r="K16" s="40"/>
      <c r="L16" s="41"/>
      <c r="M16" s="75"/>
      <c r="N16" s="39"/>
      <c r="O16" s="40"/>
      <c r="P16" s="41"/>
      <c r="Q16" s="75"/>
      <c r="R16" s="39"/>
      <c r="S16" s="95">
        <v>4</v>
      </c>
      <c r="T16" s="96">
        <v>15060</v>
      </c>
      <c r="U16" s="37">
        <v>4</v>
      </c>
      <c r="W16" s="236">
        <f t="shared" si="0"/>
        <v>4</v>
      </c>
      <c r="X16" s="236">
        <f t="shared" si="0"/>
        <v>15060</v>
      </c>
      <c r="Y16" s="237">
        <f t="shared" si="1"/>
        <v>15060</v>
      </c>
      <c r="Z16" s="236">
        <f t="shared" si="2"/>
        <v>3.8493849400000002</v>
      </c>
      <c r="AA16" s="236">
        <f t="shared" si="3"/>
        <v>4</v>
      </c>
    </row>
    <row r="17" spans="1:27" s="236" customFormat="1" ht="42.75" customHeight="1" x14ac:dyDescent="0.25">
      <c r="A17" s="393">
        <v>5</v>
      </c>
      <c r="B17" s="77" t="s">
        <v>172</v>
      </c>
      <c r="C17" s="40">
        <v>5</v>
      </c>
      <c r="D17" s="41">
        <v>12089</v>
      </c>
      <c r="E17" s="75"/>
      <c r="F17" s="39"/>
      <c r="G17" s="40"/>
      <c r="H17" s="41"/>
      <c r="I17" s="75"/>
      <c r="J17" s="39"/>
      <c r="K17" s="40"/>
      <c r="L17" s="41"/>
      <c r="M17" s="75"/>
      <c r="N17" s="39"/>
      <c r="O17" s="40"/>
      <c r="P17" s="41"/>
      <c r="Q17" s="75"/>
      <c r="R17" s="39"/>
      <c r="S17" s="95">
        <v>5</v>
      </c>
      <c r="T17" s="96">
        <v>12089</v>
      </c>
      <c r="U17" s="37">
        <v>5</v>
      </c>
      <c r="W17" s="236">
        <f t="shared" si="0"/>
        <v>5</v>
      </c>
      <c r="X17" s="236">
        <f t="shared" si="0"/>
        <v>12089</v>
      </c>
      <c r="Y17" s="237">
        <f t="shared" si="1"/>
        <v>12089</v>
      </c>
      <c r="Z17" s="236">
        <f t="shared" si="2"/>
        <v>4.8790979109999997</v>
      </c>
      <c r="AA17" s="236">
        <f t="shared" si="3"/>
        <v>5</v>
      </c>
    </row>
    <row r="18" spans="1:27" s="236" customFormat="1" ht="42.75" customHeight="1" x14ac:dyDescent="0.25">
      <c r="A18" s="393">
        <v>6</v>
      </c>
      <c r="B18" s="77" t="s">
        <v>173</v>
      </c>
      <c r="C18" s="40">
        <v>6</v>
      </c>
      <c r="D18" s="41">
        <v>10751</v>
      </c>
      <c r="E18" s="75"/>
      <c r="F18" s="39"/>
      <c r="G18" s="40"/>
      <c r="H18" s="41"/>
      <c r="I18" s="75"/>
      <c r="J18" s="39"/>
      <c r="K18" s="40"/>
      <c r="L18" s="41"/>
      <c r="M18" s="75"/>
      <c r="N18" s="39"/>
      <c r="O18" s="40"/>
      <c r="P18" s="41"/>
      <c r="Q18" s="75"/>
      <c r="R18" s="39"/>
      <c r="S18" s="95">
        <v>6</v>
      </c>
      <c r="T18" s="96">
        <v>10751</v>
      </c>
      <c r="U18" s="37">
        <v>6</v>
      </c>
      <c r="W18" s="236">
        <f t="shared" si="0"/>
        <v>6</v>
      </c>
      <c r="X18" s="236">
        <f t="shared" si="0"/>
        <v>10751</v>
      </c>
      <c r="Y18" s="237">
        <f t="shared" si="1"/>
        <v>10751</v>
      </c>
      <c r="Z18" s="236">
        <f t="shared" si="2"/>
        <v>5.8924792490000009</v>
      </c>
      <c r="AA18" s="236">
        <f t="shared" si="3"/>
        <v>6</v>
      </c>
    </row>
    <row r="19" spans="1:27" s="236" customFormat="1" ht="42.75" customHeight="1" x14ac:dyDescent="0.25">
      <c r="A19" s="393">
        <v>7</v>
      </c>
      <c r="B19" s="77" t="s">
        <v>156</v>
      </c>
      <c r="C19" s="40">
        <v>7</v>
      </c>
      <c r="D19" s="41">
        <v>8462</v>
      </c>
      <c r="E19" s="75"/>
      <c r="F19" s="39"/>
      <c r="G19" s="40"/>
      <c r="H19" s="41"/>
      <c r="I19" s="75"/>
      <c r="J19" s="39"/>
      <c r="K19" s="40"/>
      <c r="L19" s="41"/>
      <c r="M19" s="75"/>
      <c r="N19" s="39"/>
      <c r="O19" s="40"/>
      <c r="P19" s="41"/>
      <c r="Q19" s="75"/>
      <c r="R19" s="39"/>
      <c r="S19" s="95">
        <v>7</v>
      </c>
      <c r="T19" s="96">
        <v>8462</v>
      </c>
      <c r="U19" s="37">
        <v>7</v>
      </c>
      <c r="W19" s="236">
        <f t="shared" si="0"/>
        <v>7</v>
      </c>
      <c r="X19" s="236">
        <f t="shared" si="0"/>
        <v>8462</v>
      </c>
      <c r="Y19" s="237">
        <f t="shared" si="1"/>
        <v>8462</v>
      </c>
      <c r="Z19" s="236">
        <f t="shared" si="2"/>
        <v>6.9153715379999996</v>
      </c>
      <c r="AA19" s="236">
        <f t="shared" si="3"/>
        <v>7</v>
      </c>
    </row>
    <row r="20" spans="1:27" s="236" customFormat="1" ht="42.75" customHeight="1" x14ac:dyDescent="0.25">
      <c r="A20" s="393">
        <v>8</v>
      </c>
      <c r="B20" s="77" t="s">
        <v>152</v>
      </c>
      <c r="C20" s="40">
        <v>8</v>
      </c>
      <c r="D20" s="41">
        <v>9801</v>
      </c>
      <c r="E20" s="75"/>
      <c r="F20" s="39"/>
      <c r="G20" s="40"/>
      <c r="H20" s="41"/>
      <c r="I20" s="75"/>
      <c r="J20" s="39"/>
      <c r="K20" s="40"/>
      <c r="L20" s="41"/>
      <c r="M20" s="75"/>
      <c r="N20" s="39"/>
      <c r="O20" s="40"/>
      <c r="P20" s="41"/>
      <c r="Q20" s="75"/>
      <c r="R20" s="39"/>
      <c r="S20" s="95">
        <v>8</v>
      </c>
      <c r="T20" s="96">
        <v>9801</v>
      </c>
      <c r="U20" s="37">
        <v>8</v>
      </c>
      <c r="W20" s="236">
        <f t="shared" si="0"/>
        <v>8</v>
      </c>
      <c r="X20" s="236">
        <f t="shared" si="0"/>
        <v>9801</v>
      </c>
      <c r="Y20" s="237">
        <f t="shared" si="1"/>
        <v>9801</v>
      </c>
      <c r="Z20" s="236">
        <f t="shared" si="2"/>
        <v>7.9019801989999996</v>
      </c>
      <c r="AA20" s="236">
        <f t="shared" si="3"/>
        <v>8</v>
      </c>
    </row>
    <row r="21" spans="1:27" s="236" customFormat="1" ht="42.75" customHeight="1" x14ac:dyDescent="0.25">
      <c r="A21" s="393">
        <v>9</v>
      </c>
      <c r="B21" s="77" t="s">
        <v>174</v>
      </c>
      <c r="C21" s="40">
        <v>9</v>
      </c>
      <c r="D21" s="41">
        <v>8459</v>
      </c>
      <c r="E21" s="75"/>
      <c r="F21" s="39"/>
      <c r="G21" s="40"/>
      <c r="H21" s="41"/>
      <c r="I21" s="75"/>
      <c r="J21" s="39"/>
      <c r="K21" s="40"/>
      <c r="L21" s="41"/>
      <c r="M21" s="75"/>
      <c r="N21" s="39"/>
      <c r="O21" s="40"/>
      <c r="P21" s="41"/>
      <c r="Q21" s="75"/>
      <c r="R21" s="39"/>
      <c r="S21" s="95">
        <v>9</v>
      </c>
      <c r="T21" s="96">
        <v>8459</v>
      </c>
      <c r="U21" s="37">
        <v>9</v>
      </c>
      <c r="W21" s="236">
        <f t="shared" si="0"/>
        <v>9</v>
      </c>
      <c r="X21" s="236">
        <f t="shared" si="0"/>
        <v>8459</v>
      </c>
      <c r="Y21" s="237">
        <f t="shared" si="1"/>
        <v>8459</v>
      </c>
      <c r="Z21" s="236">
        <f t="shared" si="2"/>
        <v>8.9154015409999996</v>
      </c>
      <c r="AA21" s="236">
        <f t="shared" si="3"/>
        <v>9</v>
      </c>
    </row>
    <row r="22" spans="1:27" s="236" customFormat="1" ht="42.75" customHeight="1" x14ac:dyDescent="0.25">
      <c r="A22" s="393">
        <v>10</v>
      </c>
      <c r="B22" s="77" t="s">
        <v>175</v>
      </c>
      <c r="C22" s="40">
        <v>10</v>
      </c>
      <c r="D22" s="41">
        <v>6984</v>
      </c>
      <c r="E22" s="75"/>
      <c r="F22" s="39"/>
      <c r="G22" s="40"/>
      <c r="H22" s="41"/>
      <c r="I22" s="75"/>
      <c r="J22" s="39"/>
      <c r="K22" s="40"/>
      <c r="L22" s="41"/>
      <c r="M22" s="75"/>
      <c r="N22" s="39"/>
      <c r="O22" s="40"/>
      <c r="P22" s="41"/>
      <c r="Q22" s="75"/>
      <c r="R22" s="39"/>
      <c r="S22" s="95">
        <v>10</v>
      </c>
      <c r="T22" s="96">
        <v>6984</v>
      </c>
      <c r="U22" s="37">
        <v>10</v>
      </c>
      <c r="W22" s="236">
        <f t="shared" si="0"/>
        <v>10</v>
      </c>
      <c r="X22" s="236">
        <f t="shared" si="0"/>
        <v>6984</v>
      </c>
      <c r="Y22" s="237">
        <f t="shared" si="1"/>
        <v>6984</v>
      </c>
      <c r="Z22" s="236">
        <f t="shared" si="2"/>
        <v>9.9301530160000002</v>
      </c>
      <c r="AA22" s="236">
        <f t="shared" si="3"/>
        <v>10</v>
      </c>
    </row>
    <row r="23" spans="1:27" s="236" customFormat="1" ht="42.75" customHeight="1" thickBot="1" x14ac:dyDescent="0.3">
      <c r="A23" s="245"/>
      <c r="B23" s="286"/>
      <c r="C23" s="250"/>
      <c r="D23" s="251"/>
      <c r="E23" s="250"/>
      <c r="F23" s="251"/>
      <c r="G23" s="250"/>
      <c r="H23" s="251"/>
      <c r="I23" s="250"/>
      <c r="J23" s="251"/>
      <c r="K23" s="250"/>
      <c r="L23" s="251"/>
      <c r="M23" s="250"/>
      <c r="N23" s="251"/>
      <c r="O23" s="250"/>
      <c r="P23" s="251"/>
      <c r="Q23" s="250"/>
      <c r="R23" s="251"/>
      <c r="S23" s="287" t="str">
        <f>IF(ISNUMBER(C23)=TRUE,SUM(C23,E23,G23,I23,K23,M23,O23,Q23),"")</f>
        <v/>
      </c>
      <c r="T23" s="254" t="str">
        <f>IF(ISNUMBER(D23)=TRUE,SUM(D23,F23,H23,J23,L23,N23,P23,R23),"")</f>
        <v/>
      </c>
      <c r="U23" s="255" t="str">
        <f>IF(ISNUMBER(AA27)= TRUE,AA27,"")</f>
        <v/>
      </c>
      <c r="W23" s="236" t="str">
        <f>IF(ISNUMBER(#REF!)=TRUE,#REF!,"")</f>
        <v/>
      </c>
      <c r="X23" s="236" t="str">
        <f>IF(ISNUMBER(#REF!)=TRUE,#REF!,"")</f>
        <v/>
      </c>
      <c r="Y23" s="237" t="e">
        <f>MAX(#REF!,#REF!,#REF!,#REF!,#REF!,#REF!,#REF!,#REF!)</f>
        <v>#REF!</v>
      </c>
      <c r="Z23" s="236" t="str">
        <f t="shared" si="2"/>
        <v/>
      </c>
      <c r="AA23" s="236" t="str">
        <f t="shared" si="3"/>
        <v/>
      </c>
    </row>
    <row r="24" spans="1:27" s="236" customFormat="1" ht="42.75" customHeight="1" thickTop="1" x14ac:dyDescent="0.2">
      <c r="A24" s="261"/>
      <c r="B24" s="186"/>
      <c r="C24" s="186"/>
      <c r="D24" s="288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W24" s="236" t="str">
        <f>IF(ISNUMBER(#REF!)=TRUE,#REF!,"")</f>
        <v/>
      </c>
      <c r="X24" s="236" t="str">
        <f>IF(ISNUMBER(#REF!)=TRUE,#REF!,"")</f>
        <v/>
      </c>
      <c r="Y24" s="237" t="e">
        <f>MAX(#REF!,#REF!,#REF!,#REF!,#REF!,#REF!,#REF!,#REF!)</f>
        <v>#REF!</v>
      </c>
      <c r="Z24" s="236" t="str">
        <f t="shared" si="2"/>
        <v/>
      </c>
      <c r="AA24" s="236" t="str">
        <f t="shared" si="3"/>
        <v/>
      </c>
    </row>
    <row r="25" spans="1:27" s="236" customFormat="1" ht="42.75" customHeight="1" x14ac:dyDescent="0.2">
      <c r="A25" s="261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W25" s="236" t="str">
        <f>IF(ISNUMBER(#REF!)=TRUE,#REF!,"")</f>
        <v/>
      </c>
      <c r="X25" s="236" t="str">
        <f>IF(ISNUMBER(#REF!)=TRUE,#REF!,"")</f>
        <v/>
      </c>
      <c r="Y25" s="237" t="e">
        <f>MAX(#REF!,#REF!,#REF!,#REF!,#REF!,#REF!,#REF!,#REF!)</f>
        <v>#REF!</v>
      </c>
      <c r="Z25" s="236" t="str">
        <f t="shared" si="2"/>
        <v/>
      </c>
      <c r="AA25" s="236" t="str">
        <f t="shared" si="3"/>
        <v/>
      </c>
    </row>
    <row r="26" spans="1:27" s="236" customFormat="1" ht="42.75" customHeight="1" x14ac:dyDescent="0.2">
      <c r="A26" s="261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W26" s="236" t="str">
        <f>IF(ISNUMBER(#REF!)=TRUE,#REF!,"")</f>
        <v/>
      </c>
      <c r="X26" s="236" t="str">
        <f>IF(ISNUMBER(#REF!)=TRUE,#REF!,"")</f>
        <v/>
      </c>
      <c r="Y26" s="237" t="e">
        <f>MAX(#REF!,#REF!,#REF!,#REF!,#REF!,#REF!,#REF!,#REF!)</f>
        <v>#REF!</v>
      </c>
      <c r="Z26" s="236" t="str">
        <f t="shared" si="2"/>
        <v/>
      </c>
      <c r="AA26" s="236" t="str">
        <f t="shared" si="3"/>
        <v/>
      </c>
    </row>
    <row r="27" spans="1:27" s="236" customFormat="1" ht="42.75" customHeight="1" x14ac:dyDescent="0.2">
      <c r="A27" s="261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W27" s="236" t="str">
        <f>IF(ISNUMBER(S23)=TRUE,S23,"")</f>
        <v/>
      </c>
      <c r="X27" s="236" t="str">
        <f>IF(ISNUMBER(T23)=TRUE,T23,"")</f>
        <v/>
      </c>
      <c r="Y27" s="237">
        <f>MAX(D23,F23,H23,J23,L23,N23,P23,R23)</f>
        <v>0</v>
      </c>
      <c r="Z27" s="236" t="str">
        <f t="shared" si="2"/>
        <v/>
      </c>
      <c r="AA27" s="236" t="str">
        <f t="shared" si="3"/>
        <v/>
      </c>
    </row>
  </sheetData>
  <mergeCells count="20">
    <mergeCell ref="H5:N5"/>
    <mergeCell ref="K8:L8"/>
    <mergeCell ref="M8:N8"/>
    <mergeCell ref="A8:A10"/>
    <mergeCell ref="B8:B10"/>
    <mergeCell ref="C8:D8"/>
    <mergeCell ref="E8:F8"/>
    <mergeCell ref="G8:H8"/>
    <mergeCell ref="I8:J8"/>
    <mergeCell ref="C9:D9"/>
    <mergeCell ref="E9:F9"/>
    <mergeCell ref="G9:H9"/>
    <mergeCell ref="I9:J9"/>
    <mergeCell ref="Q8:R8"/>
    <mergeCell ref="S8:U9"/>
    <mergeCell ref="O9:P9"/>
    <mergeCell ref="Q9:R9"/>
    <mergeCell ref="K9:L9"/>
    <mergeCell ref="M9:N9"/>
    <mergeCell ref="O8:P8"/>
  </mergeCells>
  <phoneticPr fontId="42" type="noConversion"/>
  <printOptions horizontalCentered="1"/>
  <pageMargins left="0.78740157480314965" right="0.78740157480314965" top="0.15748031496062992" bottom="0.35433070866141736" header="3.7401574803149606" footer="0.27559055118110237"/>
  <pageSetup paperSize="9" scale="73" orientation="landscape" r:id="rId1"/>
  <headerFooter alignWithMargins="0">
    <oddHeader>&amp;C&amp;G</oddHead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2"/>
  <dimension ref="A1:V46"/>
  <sheetViews>
    <sheetView workbookViewId="0">
      <selection activeCell="L16" sqref="L16"/>
    </sheetView>
  </sheetViews>
  <sheetFormatPr defaultRowHeight="15.75" x14ac:dyDescent="0.25"/>
  <cols>
    <col min="1" max="1" width="4.5" customWidth="1"/>
    <col min="2" max="2" width="19.125" bestFit="1" customWidth="1"/>
    <col min="3" max="3" width="17.375" customWidth="1"/>
    <col min="4" max="4" width="5" customWidth="1"/>
    <col min="5" max="5" width="8.125" customWidth="1"/>
    <col min="6" max="6" width="5" customWidth="1"/>
    <col min="7" max="7" width="8.125" customWidth="1"/>
    <col min="8" max="8" width="5" customWidth="1"/>
    <col min="9" max="9" width="8.125" customWidth="1"/>
    <col min="10" max="10" width="5" customWidth="1"/>
    <col min="11" max="11" width="8.125" customWidth="1"/>
    <col min="12" max="12" width="5" customWidth="1"/>
    <col min="13" max="13" width="8.125" customWidth="1"/>
    <col min="14" max="14" width="5" customWidth="1"/>
    <col min="15" max="15" width="8.125" customWidth="1"/>
    <col min="16" max="16" width="5" customWidth="1"/>
    <col min="17" max="17" width="8.125" customWidth="1"/>
    <col min="18" max="18" width="5" customWidth="1"/>
    <col min="19" max="19" width="8.125" customWidth="1"/>
    <col min="20" max="20" width="5.875" customWidth="1"/>
    <col min="21" max="21" width="8.75" customWidth="1"/>
    <col min="22" max="22" width="9.25" customWidth="1"/>
  </cols>
  <sheetData>
    <row r="1" spans="1:22" ht="34.5" customHeight="1" x14ac:dyDescent="0.25">
      <c r="A1" s="52"/>
      <c r="B1" s="468" t="s">
        <v>55</v>
      </c>
      <c r="C1" s="468"/>
      <c r="D1" s="468"/>
      <c r="E1" s="468"/>
    </row>
    <row r="2" spans="1:22" ht="15" customHeight="1" x14ac:dyDescent="0.25">
      <c r="A2" s="52"/>
      <c r="B2" s="52"/>
      <c r="C2" s="52"/>
      <c r="D2" s="52"/>
      <c r="E2" s="52"/>
    </row>
    <row r="3" spans="1:22" ht="15.75" customHeight="1" x14ac:dyDescent="0.25">
      <c r="A3" s="509" t="s">
        <v>136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</row>
    <row r="4" spans="1:22" ht="15.75" customHeight="1" x14ac:dyDescent="0.25">
      <c r="A4" s="509" t="s">
        <v>1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</row>
    <row r="5" spans="1:22" ht="16.5" thickBot="1" x14ac:dyDescent="0.3">
      <c r="A5" s="1"/>
      <c r="B5" s="3"/>
      <c r="D5" s="4"/>
      <c r="E5" s="5"/>
      <c r="G5" s="2"/>
      <c r="H5" s="4"/>
      <c r="I5" s="5"/>
      <c r="K5" s="2"/>
      <c r="L5" s="4"/>
      <c r="M5" s="5"/>
      <c r="O5" s="2"/>
      <c r="P5" s="4"/>
      <c r="Q5" s="5"/>
      <c r="S5" s="2"/>
      <c r="U5" s="2"/>
    </row>
    <row r="6" spans="1:22" ht="18.75" thickTop="1" x14ac:dyDescent="0.25">
      <c r="A6" s="501" t="s">
        <v>2</v>
      </c>
      <c r="B6" s="507" t="s">
        <v>3</v>
      </c>
      <c r="C6" s="505" t="s">
        <v>4</v>
      </c>
      <c r="D6" s="479" t="s">
        <v>5</v>
      </c>
      <c r="E6" s="480"/>
      <c r="F6" s="481" t="s">
        <v>6</v>
      </c>
      <c r="G6" s="482"/>
      <c r="H6" s="479" t="s">
        <v>7</v>
      </c>
      <c r="I6" s="480"/>
      <c r="J6" s="481" t="s">
        <v>8</v>
      </c>
      <c r="K6" s="482"/>
      <c r="L6" s="479" t="s">
        <v>9</v>
      </c>
      <c r="M6" s="480"/>
      <c r="N6" s="481" t="s">
        <v>10</v>
      </c>
      <c r="O6" s="482"/>
      <c r="P6" s="479" t="s">
        <v>11</v>
      </c>
      <c r="Q6" s="480"/>
      <c r="R6" s="481" t="s">
        <v>12</v>
      </c>
      <c r="S6" s="482"/>
      <c r="T6" s="510" t="s">
        <v>13</v>
      </c>
      <c r="U6" s="511"/>
      <c r="V6" s="512"/>
    </row>
    <row r="7" spans="1:22" ht="37.5" customHeight="1" x14ac:dyDescent="0.25">
      <c r="A7" s="502"/>
      <c r="B7" s="508"/>
      <c r="C7" s="506"/>
      <c r="D7" s="473" t="s">
        <v>130</v>
      </c>
      <c r="E7" s="474"/>
      <c r="F7" s="475" t="s">
        <v>131</v>
      </c>
      <c r="G7" s="476"/>
      <c r="H7" s="497" t="s">
        <v>132</v>
      </c>
      <c r="I7" s="498"/>
      <c r="J7" s="475" t="s">
        <v>133</v>
      </c>
      <c r="K7" s="476"/>
      <c r="L7" s="477" t="s">
        <v>134</v>
      </c>
      <c r="M7" s="478"/>
      <c r="N7" s="475" t="s">
        <v>135</v>
      </c>
      <c r="O7" s="476"/>
      <c r="P7" s="477"/>
      <c r="Q7" s="478"/>
      <c r="R7" s="477"/>
      <c r="S7" s="478"/>
      <c r="T7" s="513"/>
      <c r="U7" s="514"/>
      <c r="V7" s="515"/>
    </row>
    <row r="8" spans="1:22" x14ac:dyDescent="0.25">
      <c r="A8" s="502"/>
      <c r="B8" s="508"/>
      <c r="C8" s="506"/>
      <c r="D8" s="6"/>
      <c r="E8" s="7"/>
      <c r="F8" s="6"/>
      <c r="G8" s="8"/>
      <c r="H8" s="9"/>
      <c r="I8" s="7"/>
      <c r="J8" s="6"/>
      <c r="K8" s="8"/>
      <c r="L8" s="9"/>
      <c r="M8" s="7"/>
      <c r="N8" s="6"/>
      <c r="O8" s="10"/>
      <c r="P8" s="9"/>
      <c r="Q8" s="7"/>
      <c r="R8" s="6"/>
      <c r="S8" s="8"/>
      <c r="T8" s="9"/>
      <c r="U8" s="11"/>
      <c r="V8" s="12"/>
    </row>
    <row r="9" spans="1:22" ht="15.75" customHeight="1" x14ac:dyDescent="0.25">
      <c r="A9" s="13"/>
      <c r="B9" s="14"/>
      <c r="C9" s="15"/>
      <c r="D9" s="16" t="s">
        <v>14</v>
      </c>
      <c r="E9" s="17" t="s">
        <v>15</v>
      </c>
      <c r="F9" s="16" t="s">
        <v>14</v>
      </c>
      <c r="G9" s="18" t="s">
        <v>15</v>
      </c>
      <c r="H9" s="19" t="s">
        <v>14</v>
      </c>
      <c r="I9" s="17" t="s">
        <v>15</v>
      </c>
      <c r="J9" s="16" t="s">
        <v>14</v>
      </c>
      <c r="K9" s="18" t="s">
        <v>15</v>
      </c>
      <c r="L9" s="19" t="s">
        <v>14</v>
      </c>
      <c r="M9" s="17" t="s">
        <v>15</v>
      </c>
      <c r="N9" s="16" t="s">
        <v>14</v>
      </c>
      <c r="O9" s="20" t="s">
        <v>15</v>
      </c>
      <c r="P9" s="19" t="s">
        <v>14</v>
      </c>
      <c r="Q9" s="17" t="s">
        <v>15</v>
      </c>
      <c r="R9" s="16" t="s">
        <v>14</v>
      </c>
      <c r="S9" s="18" t="s">
        <v>15</v>
      </c>
      <c r="T9" s="19" t="s">
        <v>14</v>
      </c>
      <c r="U9" s="21" t="s">
        <v>16</v>
      </c>
      <c r="V9" s="22" t="s">
        <v>17</v>
      </c>
    </row>
    <row r="10" spans="1:22" ht="16.5" thickBot="1" x14ac:dyDescent="0.3">
      <c r="A10" s="23"/>
      <c r="B10" s="24"/>
      <c r="C10" s="25"/>
      <c r="D10" s="26"/>
      <c r="E10" s="27"/>
      <c r="F10" s="26"/>
      <c r="G10" s="28"/>
      <c r="H10" s="26"/>
      <c r="I10" s="27"/>
      <c r="J10" s="26"/>
      <c r="K10" s="28"/>
      <c r="L10" s="26"/>
      <c r="M10" s="27"/>
      <c r="N10" s="26"/>
      <c r="O10" s="28"/>
      <c r="P10" s="26"/>
      <c r="Q10" s="27"/>
      <c r="R10" s="26"/>
      <c r="S10" s="28"/>
      <c r="T10" s="26"/>
      <c r="U10" s="29"/>
      <c r="V10" s="30"/>
    </row>
    <row r="11" spans="1:22" ht="17.25" customHeight="1" thickTop="1" x14ac:dyDescent="0.25">
      <c r="A11" s="397"/>
      <c r="B11" s="292"/>
      <c r="C11" s="399"/>
      <c r="D11" s="71"/>
      <c r="E11" s="400"/>
      <c r="F11" s="73"/>
      <c r="G11" s="401"/>
      <c r="H11" s="71"/>
      <c r="I11" s="400"/>
      <c r="J11" s="73"/>
      <c r="K11" s="402"/>
      <c r="L11" s="71"/>
      <c r="M11" s="400"/>
      <c r="N11" s="73"/>
      <c r="O11" s="402"/>
      <c r="P11" s="71"/>
      <c r="Q11" s="400"/>
      <c r="R11" s="73"/>
      <c r="S11" s="402"/>
      <c r="T11" s="403" t="str">
        <f t="shared" ref="T11:U42" si="0">IF(ISNUMBER(D11)=TRUE,SUM(D11,F11,H11,J11,L11,N11,P11,R11),"")</f>
        <v/>
      </c>
      <c r="U11" s="404" t="str">
        <f t="shared" si="0"/>
        <v/>
      </c>
      <c r="V11" s="37" t="str">
        <f t="shared" ref="V11:V43" si="1">IF(ISNUMBER(AB11)=TRUE,AB11,"")</f>
        <v/>
      </c>
    </row>
    <row r="12" spans="1:22" ht="16.5" x14ac:dyDescent="0.25">
      <c r="A12" s="398"/>
      <c r="B12" s="43"/>
      <c r="C12" s="44"/>
      <c r="D12" s="75"/>
      <c r="E12" s="406"/>
      <c r="F12" s="40"/>
      <c r="G12" s="407"/>
      <c r="H12" s="75"/>
      <c r="I12" s="406"/>
      <c r="J12" s="40"/>
      <c r="K12" s="407"/>
      <c r="L12" s="75"/>
      <c r="M12" s="406"/>
      <c r="N12" s="40"/>
      <c r="O12" s="407"/>
      <c r="P12" s="75"/>
      <c r="Q12" s="406"/>
      <c r="R12" s="40"/>
      <c r="S12" s="407"/>
      <c r="T12" s="403" t="str">
        <f t="shared" si="0"/>
        <v/>
      </c>
      <c r="U12" s="404" t="str">
        <f t="shared" si="0"/>
        <v/>
      </c>
      <c r="V12" s="37" t="str">
        <f t="shared" si="1"/>
        <v/>
      </c>
    </row>
    <row r="13" spans="1:22" ht="16.5" customHeight="1" x14ac:dyDescent="0.25">
      <c r="A13" s="398"/>
      <c r="B13" s="43"/>
      <c r="C13" s="44"/>
      <c r="D13" s="75"/>
      <c r="E13" s="406"/>
      <c r="F13" s="40"/>
      <c r="G13" s="407"/>
      <c r="H13" s="75"/>
      <c r="I13" s="406"/>
      <c r="J13" s="40"/>
      <c r="K13" s="407"/>
      <c r="L13" s="75"/>
      <c r="M13" s="406"/>
      <c r="N13" s="40"/>
      <c r="O13" s="407"/>
      <c r="P13" s="75"/>
      <c r="Q13" s="406"/>
      <c r="R13" s="40"/>
      <c r="S13" s="407"/>
      <c r="T13" s="403" t="str">
        <f t="shared" si="0"/>
        <v/>
      </c>
      <c r="U13" s="404" t="str">
        <f t="shared" si="0"/>
        <v/>
      </c>
      <c r="V13" s="37" t="str">
        <f t="shared" si="1"/>
        <v/>
      </c>
    </row>
    <row r="14" spans="1:22" ht="16.5" x14ac:dyDescent="0.25">
      <c r="A14" s="397"/>
      <c r="B14" s="43"/>
      <c r="C14" s="44"/>
      <c r="D14" s="75"/>
      <c r="E14" s="406"/>
      <c r="F14" s="40"/>
      <c r="G14" s="407"/>
      <c r="H14" s="75"/>
      <c r="I14" s="406"/>
      <c r="J14" s="40"/>
      <c r="K14" s="407"/>
      <c r="L14" s="75"/>
      <c r="M14" s="406"/>
      <c r="N14" s="40"/>
      <c r="O14" s="407"/>
      <c r="P14" s="75"/>
      <c r="Q14" s="406"/>
      <c r="R14" s="40"/>
      <c r="S14" s="407"/>
      <c r="T14" s="403" t="str">
        <f t="shared" si="0"/>
        <v/>
      </c>
      <c r="U14" s="404" t="str">
        <f t="shared" si="0"/>
        <v/>
      </c>
      <c r="V14" s="37" t="str">
        <f t="shared" si="1"/>
        <v/>
      </c>
    </row>
    <row r="15" spans="1:22" ht="16.5" customHeight="1" x14ac:dyDescent="0.25">
      <c r="A15" s="398"/>
      <c r="B15" s="43"/>
      <c r="C15" s="44"/>
      <c r="D15" s="75"/>
      <c r="E15" s="406"/>
      <c r="F15" s="40"/>
      <c r="G15" s="407"/>
      <c r="H15" s="75"/>
      <c r="I15" s="406"/>
      <c r="J15" s="40"/>
      <c r="K15" s="407"/>
      <c r="L15" s="75"/>
      <c r="M15" s="406"/>
      <c r="N15" s="40"/>
      <c r="O15" s="407"/>
      <c r="P15" s="75"/>
      <c r="Q15" s="406"/>
      <c r="R15" s="40"/>
      <c r="S15" s="407"/>
      <c r="T15" s="403" t="str">
        <f t="shared" si="0"/>
        <v/>
      </c>
      <c r="U15" s="404" t="str">
        <f t="shared" si="0"/>
        <v/>
      </c>
      <c r="V15" s="37" t="str">
        <f t="shared" si="1"/>
        <v/>
      </c>
    </row>
    <row r="16" spans="1:22" ht="16.5" x14ac:dyDescent="0.25">
      <c r="A16" s="398"/>
      <c r="B16" s="43"/>
      <c r="C16" s="44"/>
      <c r="D16" s="75"/>
      <c r="E16" s="406"/>
      <c r="F16" s="40"/>
      <c r="G16" s="407"/>
      <c r="H16" s="75"/>
      <c r="I16" s="406"/>
      <c r="J16" s="40"/>
      <c r="K16" s="407"/>
      <c r="L16" s="75"/>
      <c r="M16" s="406"/>
      <c r="N16" s="40"/>
      <c r="O16" s="407"/>
      <c r="P16" s="75"/>
      <c r="Q16" s="406"/>
      <c r="R16" s="40"/>
      <c r="S16" s="407"/>
      <c r="T16" s="403" t="str">
        <f t="shared" si="0"/>
        <v/>
      </c>
      <c r="U16" s="404" t="str">
        <f t="shared" si="0"/>
        <v/>
      </c>
      <c r="V16" s="37" t="str">
        <f t="shared" si="1"/>
        <v/>
      </c>
    </row>
    <row r="17" spans="1:22" ht="16.5" customHeight="1" x14ac:dyDescent="0.25">
      <c r="A17" s="397"/>
      <c r="B17" s="43"/>
      <c r="C17" s="405"/>
      <c r="D17" s="75"/>
      <c r="E17" s="406"/>
      <c r="F17" s="40"/>
      <c r="G17" s="407"/>
      <c r="H17" s="75"/>
      <c r="I17" s="406"/>
      <c r="J17" s="40"/>
      <c r="K17" s="407"/>
      <c r="L17" s="75"/>
      <c r="M17" s="406"/>
      <c r="N17" s="40"/>
      <c r="O17" s="407"/>
      <c r="P17" s="75"/>
      <c r="Q17" s="406"/>
      <c r="R17" s="40"/>
      <c r="S17" s="407"/>
      <c r="T17" s="403" t="str">
        <f t="shared" si="0"/>
        <v/>
      </c>
      <c r="U17" s="404" t="str">
        <f t="shared" si="0"/>
        <v/>
      </c>
      <c r="V17" s="37" t="str">
        <f t="shared" si="1"/>
        <v/>
      </c>
    </row>
    <row r="18" spans="1:22" ht="16.5" x14ac:dyDescent="0.25">
      <c r="A18" s="398"/>
      <c r="B18" s="43"/>
      <c r="C18" s="44"/>
      <c r="D18" s="75"/>
      <c r="E18" s="406"/>
      <c r="F18" s="40"/>
      <c r="G18" s="407"/>
      <c r="H18" s="75"/>
      <c r="I18" s="406"/>
      <c r="J18" s="40"/>
      <c r="K18" s="407"/>
      <c r="L18" s="75"/>
      <c r="M18" s="406"/>
      <c r="N18" s="40"/>
      <c r="O18" s="407"/>
      <c r="P18" s="75"/>
      <c r="Q18" s="406"/>
      <c r="R18" s="40"/>
      <c r="S18" s="407"/>
      <c r="T18" s="403" t="str">
        <f t="shared" si="0"/>
        <v/>
      </c>
      <c r="U18" s="404" t="str">
        <f t="shared" si="0"/>
        <v/>
      </c>
      <c r="V18" s="37" t="str">
        <f t="shared" si="1"/>
        <v/>
      </c>
    </row>
    <row r="19" spans="1:22" ht="16.5" x14ac:dyDescent="0.25">
      <c r="A19" s="398"/>
      <c r="B19" s="43"/>
      <c r="C19" s="44"/>
      <c r="D19" s="75"/>
      <c r="E19" s="406"/>
      <c r="F19" s="40"/>
      <c r="G19" s="407"/>
      <c r="H19" s="75"/>
      <c r="I19" s="406"/>
      <c r="J19" s="40"/>
      <c r="K19" s="407"/>
      <c r="L19" s="75"/>
      <c r="M19" s="406"/>
      <c r="N19" s="40"/>
      <c r="O19" s="407"/>
      <c r="P19" s="75"/>
      <c r="Q19" s="406"/>
      <c r="R19" s="40"/>
      <c r="S19" s="407"/>
      <c r="T19" s="403" t="str">
        <f t="shared" si="0"/>
        <v/>
      </c>
      <c r="U19" s="404" t="str">
        <f t="shared" si="0"/>
        <v/>
      </c>
      <c r="V19" s="37" t="str">
        <f t="shared" si="1"/>
        <v/>
      </c>
    </row>
    <row r="20" spans="1:22" ht="16.5" x14ac:dyDescent="0.25">
      <c r="A20" s="397"/>
      <c r="B20" s="43"/>
      <c r="C20" s="44"/>
      <c r="D20" s="75"/>
      <c r="E20" s="406"/>
      <c r="F20" s="40"/>
      <c r="G20" s="407"/>
      <c r="H20" s="75"/>
      <c r="I20" s="406"/>
      <c r="J20" s="40"/>
      <c r="K20" s="407"/>
      <c r="L20" s="75"/>
      <c r="M20" s="406"/>
      <c r="N20" s="40"/>
      <c r="O20" s="407"/>
      <c r="P20" s="75"/>
      <c r="Q20" s="406"/>
      <c r="R20" s="40"/>
      <c r="S20" s="407"/>
      <c r="T20" s="403" t="str">
        <f t="shared" si="0"/>
        <v/>
      </c>
      <c r="U20" s="404" t="str">
        <f t="shared" si="0"/>
        <v/>
      </c>
      <c r="V20" s="37" t="str">
        <f t="shared" si="1"/>
        <v/>
      </c>
    </row>
    <row r="21" spans="1:22" ht="16.5" x14ac:dyDescent="0.25">
      <c r="A21" s="398"/>
      <c r="B21" s="43"/>
      <c r="C21" s="44"/>
      <c r="D21" s="75"/>
      <c r="E21" s="406"/>
      <c r="F21" s="40"/>
      <c r="G21" s="407"/>
      <c r="H21" s="75"/>
      <c r="I21" s="406"/>
      <c r="J21" s="40"/>
      <c r="K21" s="407"/>
      <c r="L21" s="75"/>
      <c r="M21" s="406"/>
      <c r="N21" s="40"/>
      <c r="O21" s="407"/>
      <c r="P21" s="75"/>
      <c r="Q21" s="406"/>
      <c r="R21" s="40"/>
      <c r="S21" s="407"/>
      <c r="T21" s="403" t="str">
        <f t="shared" si="0"/>
        <v/>
      </c>
      <c r="U21" s="404" t="str">
        <f t="shared" si="0"/>
        <v/>
      </c>
      <c r="V21" s="37" t="str">
        <f t="shared" si="1"/>
        <v/>
      </c>
    </row>
    <row r="22" spans="1:22" ht="16.5" x14ac:dyDescent="0.25">
      <c r="A22" s="398"/>
      <c r="B22" s="43"/>
      <c r="C22" s="405"/>
      <c r="D22" s="75"/>
      <c r="E22" s="406"/>
      <c r="F22" s="40"/>
      <c r="G22" s="407"/>
      <c r="H22" s="75"/>
      <c r="I22" s="406"/>
      <c r="J22" s="40"/>
      <c r="K22" s="407"/>
      <c r="L22" s="75"/>
      <c r="M22" s="406"/>
      <c r="N22" s="40"/>
      <c r="O22" s="407"/>
      <c r="P22" s="75"/>
      <c r="Q22" s="406"/>
      <c r="R22" s="40"/>
      <c r="S22" s="407"/>
      <c r="T22" s="403" t="str">
        <f t="shared" si="0"/>
        <v/>
      </c>
      <c r="U22" s="404" t="str">
        <f t="shared" si="0"/>
        <v/>
      </c>
      <c r="V22" s="37" t="str">
        <f t="shared" si="1"/>
        <v/>
      </c>
    </row>
    <row r="23" spans="1:22" ht="16.5" x14ac:dyDescent="0.25">
      <c r="A23" s="397"/>
      <c r="B23" s="43"/>
      <c r="C23" s="44"/>
      <c r="D23" s="75"/>
      <c r="E23" s="406"/>
      <c r="F23" s="40"/>
      <c r="G23" s="407"/>
      <c r="H23" s="75"/>
      <c r="I23" s="406"/>
      <c r="J23" s="40"/>
      <c r="K23" s="407"/>
      <c r="L23" s="75"/>
      <c r="M23" s="406"/>
      <c r="N23" s="40"/>
      <c r="O23" s="407"/>
      <c r="P23" s="75"/>
      <c r="Q23" s="406"/>
      <c r="R23" s="40"/>
      <c r="S23" s="407"/>
      <c r="T23" s="403" t="str">
        <f t="shared" si="0"/>
        <v/>
      </c>
      <c r="U23" s="404" t="str">
        <f t="shared" si="0"/>
        <v/>
      </c>
      <c r="V23" s="37" t="str">
        <f t="shared" si="1"/>
        <v/>
      </c>
    </row>
    <row r="24" spans="1:22" ht="16.5" x14ac:dyDescent="0.25">
      <c r="A24" s="38"/>
      <c r="B24" s="43"/>
      <c r="C24" s="44"/>
      <c r="D24" s="75"/>
      <c r="E24" s="406"/>
      <c r="F24" s="40"/>
      <c r="G24" s="407"/>
      <c r="H24" s="75"/>
      <c r="I24" s="406"/>
      <c r="J24" s="40"/>
      <c r="K24" s="407"/>
      <c r="L24" s="75"/>
      <c r="M24" s="406"/>
      <c r="N24" s="40"/>
      <c r="O24" s="407"/>
      <c r="P24" s="75"/>
      <c r="Q24" s="406"/>
      <c r="R24" s="40"/>
      <c r="S24" s="407"/>
      <c r="T24" s="403" t="str">
        <f t="shared" si="0"/>
        <v/>
      </c>
      <c r="U24" s="404" t="str">
        <f t="shared" si="0"/>
        <v/>
      </c>
      <c r="V24" s="37" t="str">
        <f t="shared" si="1"/>
        <v/>
      </c>
    </row>
    <row r="25" spans="1:22" ht="16.5" x14ac:dyDescent="0.25">
      <c r="A25" s="398"/>
      <c r="B25" s="43"/>
      <c r="C25" s="44"/>
      <c r="D25" s="75"/>
      <c r="E25" s="406"/>
      <c r="F25" s="40"/>
      <c r="G25" s="407"/>
      <c r="H25" s="75"/>
      <c r="I25" s="406"/>
      <c r="J25" s="40"/>
      <c r="K25" s="407"/>
      <c r="L25" s="75"/>
      <c r="M25" s="406"/>
      <c r="N25" s="40"/>
      <c r="O25" s="407"/>
      <c r="P25" s="75"/>
      <c r="Q25" s="406"/>
      <c r="R25" s="40"/>
      <c r="S25" s="407"/>
      <c r="T25" s="403" t="str">
        <f t="shared" si="0"/>
        <v/>
      </c>
      <c r="U25" s="404" t="str">
        <f t="shared" si="0"/>
        <v/>
      </c>
      <c r="V25" s="37" t="str">
        <f t="shared" si="1"/>
        <v/>
      </c>
    </row>
    <row r="26" spans="1:22" ht="16.5" x14ac:dyDescent="0.25">
      <c r="A26" s="397"/>
      <c r="B26" s="43"/>
      <c r="C26" s="405"/>
      <c r="D26" s="75"/>
      <c r="E26" s="406"/>
      <c r="F26" s="40"/>
      <c r="G26" s="407"/>
      <c r="H26" s="75"/>
      <c r="I26" s="406"/>
      <c r="J26" s="40"/>
      <c r="K26" s="407"/>
      <c r="L26" s="75"/>
      <c r="M26" s="406"/>
      <c r="N26" s="40"/>
      <c r="O26" s="407"/>
      <c r="P26" s="75"/>
      <c r="Q26" s="406"/>
      <c r="R26" s="40"/>
      <c r="S26" s="407"/>
      <c r="T26" s="403" t="str">
        <f t="shared" si="0"/>
        <v/>
      </c>
      <c r="U26" s="404" t="str">
        <f t="shared" si="0"/>
        <v/>
      </c>
      <c r="V26" s="37" t="str">
        <f t="shared" si="1"/>
        <v/>
      </c>
    </row>
    <row r="27" spans="1:22" ht="16.5" x14ac:dyDescent="0.25">
      <c r="A27" s="398"/>
      <c r="B27" s="43"/>
      <c r="C27" s="405"/>
      <c r="D27" s="75"/>
      <c r="E27" s="406"/>
      <c r="F27" s="40"/>
      <c r="G27" s="407"/>
      <c r="H27" s="75"/>
      <c r="I27" s="406"/>
      <c r="J27" s="40"/>
      <c r="K27" s="407"/>
      <c r="L27" s="75"/>
      <c r="M27" s="406"/>
      <c r="N27" s="40"/>
      <c r="O27" s="407"/>
      <c r="P27" s="75"/>
      <c r="Q27" s="406"/>
      <c r="R27" s="40"/>
      <c r="S27" s="407"/>
      <c r="T27" s="403" t="str">
        <f t="shared" si="0"/>
        <v/>
      </c>
      <c r="U27" s="404" t="str">
        <f t="shared" si="0"/>
        <v/>
      </c>
      <c r="V27" s="37" t="str">
        <f t="shared" si="1"/>
        <v/>
      </c>
    </row>
    <row r="28" spans="1:22" ht="16.5" x14ac:dyDescent="0.25">
      <c r="A28" s="398"/>
      <c r="B28" s="43"/>
      <c r="C28" s="44"/>
      <c r="D28" s="75"/>
      <c r="E28" s="406"/>
      <c r="F28" s="40"/>
      <c r="G28" s="407"/>
      <c r="H28" s="75"/>
      <c r="I28" s="406"/>
      <c r="J28" s="40"/>
      <c r="K28" s="407"/>
      <c r="L28" s="75"/>
      <c r="M28" s="406"/>
      <c r="N28" s="40"/>
      <c r="O28" s="407"/>
      <c r="P28" s="75"/>
      <c r="Q28" s="406"/>
      <c r="R28" s="40"/>
      <c r="S28" s="407"/>
      <c r="T28" s="403" t="str">
        <f t="shared" si="0"/>
        <v/>
      </c>
      <c r="U28" s="404" t="str">
        <f t="shared" si="0"/>
        <v/>
      </c>
      <c r="V28" s="37" t="str">
        <f t="shared" si="1"/>
        <v/>
      </c>
    </row>
    <row r="29" spans="1:22" ht="16.5" x14ac:dyDescent="0.25">
      <c r="A29" s="397"/>
      <c r="B29" s="43"/>
      <c r="C29" s="44"/>
      <c r="D29" s="75"/>
      <c r="E29" s="406"/>
      <c r="F29" s="40"/>
      <c r="G29" s="407"/>
      <c r="H29" s="75"/>
      <c r="I29" s="406"/>
      <c r="J29" s="40"/>
      <c r="K29" s="407"/>
      <c r="L29" s="75"/>
      <c r="M29" s="406"/>
      <c r="N29" s="40"/>
      <c r="O29" s="407"/>
      <c r="P29" s="75"/>
      <c r="Q29" s="406"/>
      <c r="R29" s="40"/>
      <c r="S29" s="407"/>
      <c r="T29" s="403" t="str">
        <f t="shared" si="0"/>
        <v/>
      </c>
      <c r="U29" s="404" t="str">
        <f t="shared" si="0"/>
        <v/>
      </c>
      <c r="V29" s="37" t="str">
        <f t="shared" si="1"/>
        <v/>
      </c>
    </row>
    <row r="30" spans="1:22" ht="16.5" x14ac:dyDescent="0.25">
      <c r="A30" s="398"/>
      <c r="B30" s="43"/>
      <c r="C30" s="405"/>
      <c r="D30" s="75"/>
      <c r="E30" s="406"/>
      <c r="F30" s="40"/>
      <c r="G30" s="407"/>
      <c r="H30" s="75"/>
      <c r="I30" s="406"/>
      <c r="J30" s="40"/>
      <c r="K30" s="407"/>
      <c r="L30" s="75"/>
      <c r="M30" s="406"/>
      <c r="N30" s="40"/>
      <c r="O30" s="407"/>
      <c r="P30" s="75"/>
      <c r="Q30" s="406"/>
      <c r="R30" s="40"/>
      <c r="S30" s="407"/>
      <c r="T30" s="403" t="str">
        <f t="shared" si="0"/>
        <v/>
      </c>
      <c r="U30" s="404" t="str">
        <f t="shared" si="0"/>
        <v/>
      </c>
      <c r="V30" s="37" t="str">
        <f t="shared" si="1"/>
        <v/>
      </c>
    </row>
    <row r="31" spans="1:22" ht="16.5" x14ac:dyDescent="0.25">
      <c r="A31" s="398"/>
      <c r="B31" s="43"/>
      <c r="C31" s="44"/>
      <c r="D31" s="75"/>
      <c r="E31" s="406"/>
      <c r="F31" s="40"/>
      <c r="G31" s="407"/>
      <c r="H31" s="75"/>
      <c r="I31" s="406"/>
      <c r="J31" s="40"/>
      <c r="K31" s="407"/>
      <c r="L31" s="75"/>
      <c r="M31" s="406"/>
      <c r="N31" s="40"/>
      <c r="O31" s="407"/>
      <c r="P31" s="75"/>
      <c r="Q31" s="406"/>
      <c r="R31" s="40"/>
      <c r="S31" s="407"/>
      <c r="T31" s="403" t="str">
        <f t="shared" si="0"/>
        <v/>
      </c>
      <c r="U31" s="404" t="str">
        <f t="shared" si="0"/>
        <v/>
      </c>
      <c r="V31" s="37" t="str">
        <f t="shared" si="1"/>
        <v/>
      </c>
    </row>
    <row r="32" spans="1:22" ht="16.5" x14ac:dyDescent="0.25">
      <c r="A32" s="397"/>
      <c r="B32" s="43"/>
      <c r="C32" s="44"/>
      <c r="D32" s="75"/>
      <c r="E32" s="406"/>
      <c r="F32" s="40"/>
      <c r="G32" s="407"/>
      <c r="H32" s="75"/>
      <c r="I32" s="406"/>
      <c r="J32" s="40"/>
      <c r="K32" s="407"/>
      <c r="L32" s="75"/>
      <c r="M32" s="406"/>
      <c r="N32" s="40"/>
      <c r="O32" s="407"/>
      <c r="P32" s="75"/>
      <c r="Q32" s="406"/>
      <c r="R32" s="40"/>
      <c r="S32" s="407"/>
      <c r="T32" s="403" t="str">
        <f t="shared" si="0"/>
        <v/>
      </c>
      <c r="U32" s="404" t="str">
        <f t="shared" si="0"/>
        <v/>
      </c>
      <c r="V32" s="37" t="str">
        <f t="shared" si="1"/>
        <v/>
      </c>
    </row>
    <row r="33" spans="1:22" ht="16.5" x14ac:dyDescent="0.25">
      <c r="A33" s="398"/>
      <c r="B33" s="43"/>
      <c r="C33" s="44"/>
      <c r="D33" s="75"/>
      <c r="E33" s="406"/>
      <c r="F33" s="40"/>
      <c r="G33" s="407"/>
      <c r="H33" s="75"/>
      <c r="I33" s="406"/>
      <c r="J33" s="40"/>
      <c r="K33" s="407"/>
      <c r="L33" s="75"/>
      <c r="M33" s="406"/>
      <c r="N33" s="40"/>
      <c r="O33" s="407"/>
      <c r="P33" s="75"/>
      <c r="Q33" s="406"/>
      <c r="R33" s="40"/>
      <c r="S33" s="407"/>
      <c r="T33" s="403" t="str">
        <f t="shared" si="0"/>
        <v/>
      </c>
      <c r="U33" s="404" t="str">
        <f t="shared" si="0"/>
        <v/>
      </c>
      <c r="V33" s="37" t="str">
        <f t="shared" si="1"/>
        <v/>
      </c>
    </row>
    <row r="34" spans="1:22" ht="16.5" x14ac:dyDescent="0.25">
      <c r="A34" s="398"/>
      <c r="B34" s="43"/>
      <c r="C34" s="44"/>
      <c r="D34" s="75"/>
      <c r="E34" s="406"/>
      <c r="F34" s="40"/>
      <c r="G34" s="407"/>
      <c r="H34" s="75"/>
      <c r="I34" s="406"/>
      <c r="J34" s="40"/>
      <c r="K34" s="407"/>
      <c r="L34" s="75"/>
      <c r="M34" s="406"/>
      <c r="N34" s="40"/>
      <c r="O34" s="407"/>
      <c r="P34" s="75"/>
      <c r="Q34" s="406"/>
      <c r="R34" s="40"/>
      <c r="S34" s="407"/>
      <c r="T34" s="403" t="str">
        <f t="shared" si="0"/>
        <v/>
      </c>
      <c r="U34" s="404" t="str">
        <f t="shared" si="0"/>
        <v/>
      </c>
      <c r="V34" s="37" t="str">
        <f t="shared" si="1"/>
        <v/>
      </c>
    </row>
    <row r="35" spans="1:22" ht="16.5" x14ac:dyDescent="0.25">
      <c r="A35" s="397"/>
      <c r="B35" s="43"/>
      <c r="C35" s="44"/>
      <c r="D35" s="75"/>
      <c r="E35" s="406"/>
      <c r="F35" s="40"/>
      <c r="G35" s="407"/>
      <c r="H35" s="75"/>
      <c r="I35" s="406"/>
      <c r="J35" s="40"/>
      <c r="K35" s="407"/>
      <c r="L35" s="75"/>
      <c r="M35" s="406"/>
      <c r="N35" s="40"/>
      <c r="O35" s="407"/>
      <c r="P35" s="75"/>
      <c r="Q35" s="406"/>
      <c r="R35" s="40"/>
      <c r="S35" s="407"/>
      <c r="T35" s="403" t="str">
        <f t="shared" si="0"/>
        <v/>
      </c>
      <c r="U35" s="404" t="str">
        <f t="shared" si="0"/>
        <v/>
      </c>
      <c r="V35" s="37" t="str">
        <f t="shared" si="1"/>
        <v/>
      </c>
    </row>
    <row r="36" spans="1:22" ht="16.5" x14ac:dyDescent="0.25">
      <c r="A36" s="398"/>
      <c r="B36" s="43"/>
      <c r="C36" s="44"/>
      <c r="D36" s="75"/>
      <c r="E36" s="406"/>
      <c r="F36" s="40"/>
      <c r="G36" s="407"/>
      <c r="H36" s="75"/>
      <c r="I36" s="406"/>
      <c r="J36" s="40"/>
      <c r="K36" s="407"/>
      <c r="L36" s="75"/>
      <c r="M36" s="406"/>
      <c r="N36" s="40"/>
      <c r="O36" s="407"/>
      <c r="P36" s="75"/>
      <c r="Q36" s="406"/>
      <c r="R36" s="40"/>
      <c r="S36" s="407"/>
      <c r="T36" s="403" t="str">
        <f t="shared" si="0"/>
        <v/>
      </c>
      <c r="U36" s="404" t="str">
        <f t="shared" si="0"/>
        <v/>
      </c>
      <c r="V36" s="37" t="str">
        <f t="shared" si="1"/>
        <v/>
      </c>
    </row>
    <row r="37" spans="1:22" ht="16.5" x14ac:dyDescent="0.25">
      <c r="A37" s="398"/>
      <c r="B37" s="43"/>
      <c r="C37" s="405"/>
      <c r="D37" s="75"/>
      <c r="E37" s="406"/>
      <c r="F37" s="40"/>
      <c r="G37" s="407"/>
      <c r="H37" s="75"/>
      <c r="I37" s="406"/>
      <c r="J37" s="40"/>
      <c r="K37" s="407"/>
      <c r="L37" s="75"/>
      <c r="M37" s="406"/>
      <c r="N37" s="40"/>
      <c r="O37" s="407"/>
      <c r="P37" s="75"/>
      <c r="Q37" s="406"/>
      <c r="R37" s="40"/>
      <c r="S37" s="407"/>
      <c r="T37" s="403" t="str">
        <f t="shared" si="0"/>
        <v/>
      </c>
      <c r="U37" s="404" t="str">
        <f t="shared" si="0"/>
        <v/>
      </c>
      <c r="V37" s="37" t="str">
        <f t="shared" si="1"/>
        <v/>
      </c>
    </row>
    <row r="38" spans="1:22" ht="16.5" x14ac:dyDescent="0.25">
      <c r="A38" s="397"/>
      <c r="B38" s="43"/>
      <c r="C38" s="44"/>
      <c r="D38" s="75"/>
      <c r="E38" s="406"/>
      <c r="F38" s="40"/>
      <c r="G38" s="407"/>
      <c r="H38" s="75"/>
      <c r="I38" s="406"/>
      <c r="J38" s="40"/>
      <c r="K38" s="407"/>
      <c r="L38" s="75"/>
      <c r="M38" s="406"/>
      <c r="N38" s="40"/>
      <c r="O38" s="407"/>
      <c r="P38" s="75"/>
      <c r="Q38" s="406"/>
      <c r="R38" s="40"/>
      <c r="S38" s="407"/>
      <c r="T38" s="403" t="str">
        <f t="shared" si="0"/>
        <v/>
      </c>
      <c r="U38" s="404" t="str">
        <f t="shared" si="0"/>
        <v/>
      </c>
      <c r="V38" s="37" t="str">
        <f t="shared" si="1"/>
        <v/>
      </c>
    </row>
    <row r="39" spans="1:22" ht="16.5" x14ac:dyDescent="0.25">
      <c r="A39" s="398"/>
      <c r="B39" s="43"/>
      <c r="C39" s="44"/>
      <c r="D39" s="75"/>
      <c r="E39" s="406"/>
      <c r="F39" s="40"/>
      <c r="G39" s="407"/>
      <c r="H39" s="75"/>
      <c r="I39" s="406"/>
      <c r="J39" s="40"/>
      <c r="K39" s="407"/>
      <c r="L39" s="75"/>
      <c r="M39" s="406"/>
      <c r="N39" s="40"/>
      <c r="O39" s="407"/>
      <c r="P39" s="75"/>
      <c r="Q39" s="406"/>
      <c r="R39" s="40"/>
      <c r="S39" s="407"/>
      <c r="T39" s="403" t="str">
        <f t="shared" si="0"/>
        <v/>
      </c>
      <c r="U39" s="404" t="str">
        <f t="shared" si="0"/>
        <v/>
      </c>
      <c r="V39" s="37" t="str">
        <f t="shared" si="1"/>
        <v/>
      </c>
    </row>
    <row r="40" spans="1:22" ht="16.5" x14ac:dyDescent="0.25">
      <c r="A40" s="398"/>
      <c r="B40" s="43"/>
      <c r="C40" s="405"/>
      <c r="D40" s="75"/>
      <c r="E40" s="406"/>
      <c r="F40" s="40"/>
      <c r="G40" s="407"/>
      <c r="H40" s="75"/>
      <c r="I40" s="406"/>
      <c r="J40" s="40"/>
      <c r="K40" s="407"/>
      <c r="L40" s="75"/>
      <c r="M40" s="406"/>
      <c r="N40" s="40"/>
      <c r="O40" s="407"/>
      <c r="P40" s="75"/>
      <c r="Q40" s="406"/>
      <c r="R40" s="40"/>
      <c r="S40" s="407"/>
      <c r="T40" s="403" t="str">
        <f t="shared" si="0"/>
        <v/>
      </c>
      <c r="U40" s="404" t="str">
        <f t="shared" si="0"/>
        <v/>
      </c>
      <c r="V40" s="37" t="str">
        <f t="shared" si="1"/>
        <v/>
      </c>
    </row>
    <row r="41" spans="1:22" ht="16.5" x14ac:dyDescent="0.25">
      <c r="A41" s="397"/>
      <c r="B41" s="43"/>
      <c r="C41" s="44"/>
      <c r="D41" s="75"/>
      <c r="E41" s="406"/>
      <c r="F41" s="40"/>
      <c r="G41" s="407"/>
      <c r="H41" s="75"/>
      <c r="I41" s="406"/>
      <c r="J41" s="40"/>
      <c r="K41" s="407"/>
      <c r="L41" s="75"/>
      <c r="M41" s="406"/>
      <c r="N41" s="40"/>
      <c r="O41" s="407"/>
      <c r="P41" s="75"/>
      <c r="Q41" s="406"/>
      <c r="R41" s="40"/>
      <c r="S41" s="407"/>
      <c r="T41" s="403" t="str">
        <f t="shared" si="0"/>
        <v/>
      </c>
      <c r="U41" s="404" t="str">
        <f t="shared" si="0"/>
        <v/>
      </c>
      <c r="V41" s="37" t="str">
        <f t="shared" si="1"/>
        <v/>
      </c>
    </row>
    <row r="42" spans="1:22" ht="16.5" x14ac:dyDescent="0.25">
      <c r="A42" s="398"/>
      <c r="B42" s="43"/>
      <c r="C42" s="405"/>
      <c r="D42" s="75"/>
      <c r="E42" s="406"/>
      <c r="F42" s="40"/>
      <c r="G42" s="407"/>
      <c r="H42" s="75"/>
      <c r="I42" s="406"/>
      <c r="J42" s="40"/>
      <c r="K42" s="407"/>
      <c r="L42" s="75"/>
      <c r="M42" s="406"/>
      <c r="N42" s="40"/>
      <c r="O42" s="407"/>
      <c r="P42" s="75"/>
      <c r="Q42" s="406"/>
      <c r="R42" s="40"/>
      <c r="S42" s="407"/>
      <c r="T42" s="403" t="str">
        <f t="shared" si="0"/>
        <v/>
      </c>
      <c r="U42" s="404" t="str">
        <f t="shared" si="0"/>
        <v/>
      </c>
      <c r="V42" s="37" t="str">
        <f t="shared" si="1"/>
        <v/>
      </c>
    </row>
    <row r="43" spans="1:22" ht="16.5" x14ac:dyDescent="0.25">
      <c r="A43" s="398"/>
      <c r="B43" s="43"/>
      <c r="C43" s="44"/>
      <c r="D43" s="75"/>
      <c r="E43" s="406"/>
      <c r="F43" s="40"/>
      <c r="G43" s="407"/>
      <c r="H43" s="75"/>
      <c r="I43" s="406"/>
      <c r="J43" s="40"/>
      <c r="K43" s="407"/>
      <c r="L43" s="75"/>
      <c r="M43" s="406"/>
      <c r="N43" s="40"/>
      <c r="O43" s="407"/>
      <c r="P43" s="75"/>
      <c r="Q43" s="406"/>
      <c r="R43" s="40"/>
      <c r="S43" s="407"/>
      <c r="T43" s="403" t="str">
        <f>IF(ISNUMBER(D43)=TRUE,SUM(D43,F43,H43,J43,L43,N43,P43,R43),"")</f>
        <v/>
      </c>
      <c r="U43" s="404" t="str">
        <f>IF(ISNUMBER(E43)=TRUE,SUM(E43,G43,I43,K43,M43,O43,Q43,S43),"")</f>
        <v/>
      </c>
      <c r="V43" s="37" t="str">
        <f t="shared" si="1"/>
        <v/>
      </c>
    </row>
    <row r="44" spans="1:22" ht="16.5" x14ac:dyDescent="0.25">
      <c r="A44" s="31"/>
      <c r="B44" s="431"/>
      <c r="C44" s="432"/>
      <c r="D44" s="433"/>
      <c r="E44" s="434"/>
      <c r="F44" s="435"/>
      <c r="G44" s="436"/>
      <c r="H44" s="437"/>
      <c r="I44" s="438"/>
      <c r="J44" s="435"/>
      <c r="K44" s="436"/>
      <c r="L44" s="75"/>
      <c r="M44" s="39"/>
      <c r="N44" s="40"/>
      <c r="O44" s="41"/>
      <c r="P44" s="75"/>
      <c r="Q44" s="39"/>
      <c r="R44" s="40"/>
      <c r="S44" s="41"/>
      <c r="T44" s="35"/>
      <c r="U44" s="36"/>
      <c r="V44" s="37"/>
    </row>
    <row r="45" spans="1:22" ht="17.25" thickBot="1" x14ac:dyDescent="0.3">
      <c r="A45" s="45"/>
      <c r="B45" s="439"/>
      <c r="C45" s="440"/>
      <c r="D45" s="293"/>
      <c r="E45" s="46"/>
      <c r="F45" s="47"/>
      <c r="G45" s="48"/>
      <c r="H45" s="293"/>
      <c r="I45" s="46"/>
      <c r="J45" s="47"/>
      <c r="K45" s="48"/>
      <c r="L45" s="293"/>
      <c r="M45" s="46"/>
      <c r="N45" s="47"/>
      <c r="O45" s="48"/>
      <c r="P45" s="293"/>
      <c r="Q45" s="46"/>
      <c r="R45" s="47"/>
      <c r="S45" s="48"/>
      <c r="T45" s="49" t="str">
        <f>IF(ISNUMBER(D45)=TRUE,SUM(D45,F45,H45,J45,L45,N45,P45,R45),"")</f>
        <v/>
      </c>
      <c r="U45" s="50" t="str">
        <f>IF(ISNUMBER(E45)=TRUE,SUM(E45,G45,I45,K45,M45,O45,Q45,S45),"")</f>
        <v/>
      </c>
      <c r="V45" s="51" t="str">
        <f>IF(ISNUMBER(AB96)=TRUE,AB96,"")</f>
        <v/>
      </c>
    </row>
    <row r="46" spans="1:22" ht="16.5" thickTop="1" x14ac:dyDescent="0.25"/>
  </sheetData>
  <mergeCells count="23">
    <mergeCell ref="P7:Q7"/>
    <mergeCell ref="R7:S7"/>
    <mergeCell ref="F7:G7"/>
    <mergeCell ref="H7:I7"/>
    <mergeCell ref="J7:K7"/>
    <mergeCell ref="L7:M7"/>
    <mergeCell ref="N7:O7"/>
    <mergeCell ref="B1:E1"/>
    <mergeCell ref="A6:A8"/>
    <mergeCell ref="B6:B8"/>
    <mergeCell ref="C6:C8"/>
    <mergeCell ref="D6:E6"/>
    <mergeCell ref="A3:V3"/>
    <mergeCell ref="A4:V4"/>
    <mergeCell ref="F6:G6"/>
    <mergeCell ref="H6:I6"/>
    <mergeCell ref="J6:K6"/>
    <mergeCell ref="L6:M6"/>
    <mergeCell ref="N6:O6"/>
    <mergeCell ref="P6:Q6"/>
    <mergeCell ref="R6:S6"/>
    <mergeCell ref="T6:V7"/>
    <mergeCell ref="D7:E7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1:T45" xr:uid="{00000000-0002-0000-0900-000000000000}">
      <formula1>IF(ISNUMBER(D11)=TRUE,SUM(D11,F11,H11,J11,L11,N11,P11,R11),"")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4">
    <pageSetUpPr fitToPage="1"/>
  </sheetPr>
  <dimension ref="A1:AE53"/>
  <sheetViews>
    <sheetView showRowColHeaders="0" zoomScaleNormal="100" workbookViewId="0">
      <selection activeCell="N37" sqref="N37"/>
    </sheetView>
  </sheetViews>
  <sheetFormatPr defaultRowHeight="15" x14ac:dyDescent="0.2"/>
  <cols>
    <col min="1" max="1" width="4.5" style="311" customWidth="1"/>
    <col min="2" max="2" width="19.125" style="324" bestFit="1" customWidth="1"/>
    <col min="3" max="3" width="17.375" style="318" customWidth="1"/>
    <col min="4" max="4" width="4.125" style="318" customWidth="1"/>
    <col min="5" max="5" width="6.875" style="322" customWidth="1"/>
    <col min="6" max="6" width="4.125" style="318" customWidth="1"/>
    <col min="7" max="7" width="8.125" style="322" customWidth="1"/>
    <col min="8" max="8" width="4.125" style="318" customWidth="1"/>
    <col min="9" max="9" width="8.125" style="322" customWidth="1"/>
    <col min="10" max="10" width="4.125" style="318" customWidth="1"/>
    <col min="11" max="11" width="8.125" style="322" customWidth="1"/>
    <col min="12" max="12" width="4.125" style="318" customWidth="1"/>
    <col min="13" max="13" width="8.125" style="322" customWidth="1"/>
    <col min="14" max="14" width="4.125" style="318" customWidth="1"/>
    <col min="15" max="15" width="8.125" style="322" customWidth="1"/>
    <col min="16" max="16" width="4.125" style="318" customWidth="1"/>
    <col min="17" max="17" width="8.125" style="322" customWidth="1"/>
    <col min="18" max="18" width="4.125" style="318" customWidth="1"/>
    <col min="19" max="19" width="8.125" style="322" customWidth="1"/>
    <col min="20" max="20" width="9.5" style="322" customWidth="1"/>
    <col min="21" max="21" width="5.875" style="318" customWidth="1"/>
    <col min="22" max="22" width="8.75" style="322" customWidth="1"/>
    <col min="23" max="23" width="9.25" style="318" customWidth="1"/>
    <col min="24" max="26" width="8" style="318" hidden="1" customWidth="1"/>
    <col min="27" max="27" width="9.5" style="318" hidden="1" customWidth="1"/>
    <col min="28" max="28" width="13.625" style="318" hidden="1" customWidth="1"/>
    <col min="29" max="29" width="12.75" style="318" hidden="1" customWidth="1"/>
    <col min="30" max="31" width="8" style="318" hidden="1" customWidth="1"/>
    <col min="32" max="16384" width="9" style="318"/>
  </cols>
  <sheetData>
    <row r="1" spans="1:31" ht="23.25" x14ac:dyDescent="0.35">
      <c r="B1" s="533" t="s">
        <v>67</v>
      </c>
      <c r="C1" s="533"/>
      <c r="K1" s="323" t="s">
        <v>0</v>
      </c>
      <c r="Q1" s="318"/>
    </row>
    <row r="2" spans="1:31" ht="23.25" x14ac:dyDescent="0.35">
      <c r="B2" s="534" t="s">
        <v>68</v>
      </c>
      <c r="C2" s="534"/>
      <c r="K2" s="323" t="s">
        <v>176</v>
      </c>
    </row>
    <row r="3" spans="1:31" ht="23.25" x14ac:dyDescent="0.35">
      <c r="K3" s="323" t="s">
        <v>1</v>
      </c>
    </row>
    <row r="4" spans="1:31" ht="15.75" thickBot="1" x14ac:dyDescent="0.25">
      <c r="B4" s="325"/>
      <c r="D4" s="326"/>
      <c r="E4" s="327"/>
      <c r="H4" s="326"/>
      <c r="I4" s="327"/>
      <c r="L4" s="326"/>
      <c r="M4" s="327"/>
      <c r="P4" s="326"/>
      <c r="Q4" s="327"/>
    </row>
    <row r="5" spans="1:31" ht="27.75" customHeight="1" thickTop="1" x14ac:dyDescent="0.2">
      <c r="A5" s="535" t="s">
        <v>2</v>
      </c>
      <c r="B5" s="537" t="s">
        <v>3</v>
      </c>
      <c r="C5" s="539" t="s">
        <v>4</v>
      </c>
      <c r="D5" s="531" t="s">
        <v>5</v>
      </c>
      <c r="E5" s="532"/>
      <c r="F5" s="518" t="s">
        <v>6</v>
      </c>
      <c r="G5" s="519"/>
      <c r="H5" s="531" t="s">
        <v>7</v>
      </c>
      <c r="I5" s="532"/>
      <c r="J5" s="518" t="s">
        <v>8</v>
      </c>
      <c r="K5" s="519"/>
      <c r="L5" s="531" t="s">
        <v>9</v>
      </c>
      <c r="M5" s="532"/>
      <c r="N5" s="518" t="s">
        <v>10</v>
      </c>
      <c r="O5" s="519"/>
      <c r="P5" s="531" t="s">
        <v>11</v>
      </c>
      <c r="Q5" s="532"/>
      <c r="R5" s="518" t="s">
        <v>12</v>
      </c>
      <c r="S5" s="519"/>
      <c r="T5" s="359" t="s">
        <v>38</v>
      </c>
      <c r="U5" s="520" t="s">
        <v>13</v>
      </c>
      <c r="V5" s="521"/>
      <c r="W5" s="522"/>
    </row>
    <row r="6" spans="1:31" ht="39.950000000000003" customHeight="1" x14ac:dyDescent="0.2">
      <c r="A6" s="536"/>
      <c r="B6" s="538"/>
      <c r="C6" s="540"/>
      <c r="D6" s="526" t="s">
        <v>56</v>
      </c>
      <c r="E6" s="527"/>
      <c r="F6" s="526" t="s">
        <v>70</v>
      </c>
      <c r="G6" s="527"/>
      <c r="H6" s="528" t="s">
        <v>73</v>
      </c>
      <c r="I6" s="529"/>
      <c r="J6" s="528" t="s">
        <v>72</v>
      </c>
      <c r="K6" s="529"/>
      <c r="L6" s="528" t="s">
        <v>57</v>
      </c>
      <c r="M6" s="529"/>
      <c r="N6" s="528" t="s">
        <v>58</v>
      </c>
      <c r="O6" s="529"/>
      <c r="P6" s="530"/>
      <c r="Q6" s="529"/>
      <c r="R6" s="530"/>
      <c r="S6" s="529"/>
      <c r="T6" s="358">
        <v>-0.5</v>
      </c>
      <c r="U6" s="523"/>
      <c r="V6" s="524"/>
      <c r="W6" s="525"/>
    </row>
    <row r="7" spans="1:31" ht="12.75" customHeight="1" x14ac:dyDescent="0.2">
      <c r="A7" s="536"/>
      <c r="B7" s="538"/>
      <c r="C7" s="540"/>
      <c r="D7" s="339"/>
      <c r="E7" s="340"/>
      <c r="F7" s="339"/>
      <c r="G7" s="341"/>
      <c r="H7" s="342"/>
      <c r="I7" s="340"/>
      <c r="J7" s="339"/>
      <c r="K7" s="341"/>
      <c r="L7" s="342"/>
      <c r="M7" s="340"/>
      <c r="N7" s="339"/>
      <c r="O7" s="343"/>
      <c r="P7" s="342"/>
      <c r="Q7" s="343"/>
      <c r="R7" s="342"/>
      <c r="S7" s="341"/>
      <c r="T7" s="354"/>
      <c r="U7" s="342"/>
      <c r="V7" s="344"/>
      <c r="W7" s="345"/>
      <c r="X7" s="360"/>
    </row>
    <row r="8" spans="1:31" ht="12.75" customHeight="1" x14ac:dyDescent="0.2">
      <c r="A8" s="315"/>
      <c r="B8" s="361"/>
      <c r="C8" s="330"/>
      <c r="D8" s="346" t="s">
        <v>14</v>
      </c>
      <c r="E8" s="347" t="s">
        <v>15</v>
      </c>
      <c r="F8" s="346" t="s">
        <v>14</v>
      </c>
      <c r="G8" s="348" t="s">
        <v>15</v>
      </c>
      <c r="H8" s="349" t="s">
        <v>14</v>
      </c>
      <c r="I8" s="347" t="s">
        <v>15</v>
      </c>
      <c r="J8" s="346" t="s">
        <v>14</v>
      </c>
      <c r="K8" s="348" t="s">
        <v>15</v>
      </c>
      <c r="L8" s="349" t="s">
        <v>14</v>
      </c>
      <c r="M8" s="347" t="s">
        <v>15</v>
      </c>
      <c r="N8" s="346" t="s">
        <v>14</v>
      </c>
      <c r="O8" s="350" t="s">
        <v>15</v>
      </c>
      <c r="P8" s="349" t="s">
        <v>14</v>
      </c>
      <c r="Q8" s="347" t="s">
        <v>15</v>
      </c>
      <c r="R8" s="346" t="s">
        <v>14</v>
      </c>
      <c r="S8" s="348" t="s">
        <v>15</v>
      </c>
      <c r="T8" s="355"/>
      <c r="U8" s="349" t="s">
        <v>14</v>
      </c>
      <c r="V8" s="351" t="s">
        <v>16</v>
      </c>
      <c r="W8" s="352" t="s">
        <v>17</v>
      </c>
    </row>
    <row r="9" spans="1:31" ht="12.75" customHeight="1" thickBot="1" x14ac:dyDescent="0.25">
      <c r="A9" s="317"/>
      <c r="B9" s="333"/>
      <c r="C9" s="332"/>
      <c r="D9" s="337"/>
      <c r="E9" s="334"/>
      <c r="F9" s="337"/>
      <c r="G9" s="335"/>
      <c r="H9" s="337"/>
      <c r="I9" s="334"/>
      <c r="J9" s="337"/>
      <c r="K9" s="335"/>
      <c r="L9" s="337"/>
      <c r="M9" s="334"/>
      <c r="N9" s="337"/>
      <c r="O9" s="335"/>
      <c r="P9" s="337"/>
      <c r="Q9" s="334"/>
      <c r="R9" s="337"/>
      <c r="S9" s="335"/>
      <c r="T9" s="356"/>
      <c r="U9" s="353"/>
      <c r="V9" s="338"/>
      <c r="W9" s="336"/>
      <c r="AD9" s="302" t="s">
        <v>65</v>
      </c>
      <c r="AE9" s="362">
        <v>0.5</v>
      </c>
    </row>
    <row r="10" spans="1:31" s="319" customFormat="1" ht="15" customHeight="1" thickTop="1" x14ac:dyDescent="0.25">
      <c r="A10" s="31">
        <v>1</v>
      </c>
      <c r="B10" s="292" t="s">
        <v>177</v>
      </c>
      <c r="C10" s="384" t="s">
        <v>178</v>
      </c>
      <c r="D10" s="71">
        <v>1</v>
      </c>
      <c r="E10" s="33">
        <v>4370</v>
      </c>
      <c r="F10" s="73"/>
      <c r="G10" s="93"/>
      <c r="H10" s="71"/>
      <c r="I10" s="33"/>
      <c r="J10" s="73"/>
      <c r="K10" s="34"/>
      <c r="L10" s="71"/>
      <c r="M10" s="33"/>
      <c r="N10" s="73"/>
      <c r="O10" s="34"/>
      <c r="P10" s="71"/>
      <c r="Q10" s="33"/>
      <c r="R10" s="73"/>
      <c r="S10" s="34"/>
      <c r="T10" s="385">
        <v>0.5</v>
      </c>
      <c r="U10" s="35">
        <v>0.5</v>
      </c>
      <c r="V10" s="36">
        <v>4370</v>
      </c>
      <c r="W10" s="37">
        <v>1</v>
      </c>
      <c r="X10" s="319">
        <f t="shared" ref="X10:X49" si="0">IF(ISNUMBER(W10)=TRUE,1,"")</f>
        <v>1</v>
      </c>
      <c r="Y10" s="319">
        <f>IF(ISNUMBER(U10)=TRUE,U10,"")</f>
        <v>0.5</v>
      </c>
      <c r="Z10" s="319">
        <f>IF(ISNUMBER(V10)=TRUE,V10,"")</f>
        <v>4370</v>
      </c>
      <c r="AA10" s="331">
        <f>MAX(E10,G10,I10,K10,M10,O10,Q10,S10)</f>
        <v>4370</v>
      </c>
      <c r="AB10" s="319">
        <f>IF(ISNUMBER(Y10)=TRUE,Y10-Z10/100000-AA10/1000000000,"")</f>
        <v>0.45629563000000001</v>
      </c>
      <c r="AC10" s="319">
        <f t="shared" ref="AC10:AC49" si="1">IF(ISNUMBER(AB10)=TRUE,RANK(AB10,$AB$10:$AB$49,1),"")</f>
        <v>1</v>
      </c>
      <c r="AD10" s="319">
        <f>IF(OR(ISNUMBER(D10)=TRUE,ISNUMBER(F10)=TRUE,ISNUMBER(H10)=TRUE,ISNUMBER(J10)=TRUE,ISNUMBER(L10)=TRUE,ISNUMBER(N10)=TRUE,ISNUMBER(P10)=TRUE,ISNUMBER(R10)=TRUE),MAX(D10,F10,H10,J10,L10,N10,P10,R10),"")</f>
        <v>1</v>
      </c>
      <c r="AE10" s="319">
        <f>IF(ISNUMBER(AD10),AD10*50%,"")</f>
        <v>0.5</v>
      </c>
    </row>
    <row r="11" spans="1:31" s="319" customFormat="1" ht="15" customHeight="1" x14ac:dyDescent="0.25">
      <c r="A11" s="38">
        <v>2</v>
      </c>
      <c r="B11" s="43" t="s">
        <v>179</v>
      </c>
      <c r="C11" s="44" t="s">
        <v>180</v>
      </c>
      <c r="D11" s="75">
        <v>1</v>
      </c>
      <c r="E11" s="39">
        <v>2943</v>
      </c>
      <c r="F11" s="40"/>
      <c r="G11" s="41"/>
      <c r="H11" s="75"/>
      <c r="I11" s="39"/>
      <c r="J11" s="40"/>
      <c r="K11" s="41"/>
      <c r="L11" s="75"/>
      <c r="M11" s="39"/>
      <c r="N11" s="40"/>
      <c r="O11" s="41"/>
      <c r="P11" s="75"/>
      <c r="Q11" s="39"/>
      <c r="R11" s="40"/>
      <c r="S11" s="41"/>
      <c r="T11" s="385">
        <v>0.5</v>
      </c>
      <c r="U11" s="35">
        <v>0.5</v>
      </c>
      <c r="V11" s="36">
        <v>2943</v>
      </c>
      <c r="W11" s="37">
        <v>2</v>
      </c>
      <c r="X11" s="319">
        <f t="shared" si="0"/>
        <v>1</v>
      </c>
      <c r="Y11" s="319">
        <f t="shared" ref="Y11:Z49" si="2">IF(ISNUMBER(U11)=TRUE,U11,"")</f>
        <v>0.5</v>
      </c>
      <c r="Z11" s="319">
        <f t="shared" si="2"/>
        <v>2943</v>
      </c>
      <c r="AA11" s="331">
        <f t="shared" ref="AA11:AA49" si="3">MAX(E11,G11,I11,K11,M11,O11,Q11,S11)</f>
        <v>2943</v>
      </c>
      <c r="AB11" s="319">
        <f t="shared" ref="AB11:AB49" si="4">IF(ISNUMBER(Y11)=TRUE,Y11-Z11/100000-AA11/1000000000,"")</f>
        <v>0.47056705700000001</v>
      </c>
      <c r="AC11" s="319">
        <f t="shared" si="1"/>
        <v>2</v>
      </c>
      <c r="AD11" s="319">
        <f t="shared" ref="AD11:AD49" si="5">IF(OR(ISNUMBER(D11)=TRUE,ISNUMBER(F11)=TRUE,ISNUMBER(H11)=TRUE,ISNUMBER(J11)=TRUE,ISNUMBER(L11)=TRUE,ISNUMBER(N11)=TRUE,ISNUMBER(P11)=TRUE,ISNUMBER(R11)=TRUE),MAX(D11,F11,H11,J11,L11,N11,P11,R11),"")</f>
        <v>1</v>
      </c>
      <c r="AE11" s="319">
        <f t="shared" ref="AE11:AE49" si="6">IF(ISNUMBER(AD11),AD11*50%,"")</f>
        <v>0.5</v>
      </c>
    </row>
    <row r="12" spans="1:31" s="319" customFormat="1" ht="15" customHeight="1" x14ac:dyDescent="0.25">
      <c r="A12" s="38">
        <v>3</v>
      </c>
      <c r="B12" s="43" t="s">
        <v>181</v>
      </c>
      <c r="C12" s="44" t="s">
        <v>178</v>
      </c>
      <c r="D12" s="75">
        <v>2</v>
      </c>
      <c r="E12" s="39">
        <v>2482</v>
      </c>
      <c r="F12" s="40"/>
      <c r="G12" s="41"/>
      <c r="H12" s="75"/>
      <c r="I12" s="39"/>
      <c r="J12" s="40"/>
      <c r="K12" s="41"/>
      <c r="L12" s="75"/>
      <c r="M12" s="39"/>
      <c r="N12" s="40"/>
      <c r="O12" s="41"/>
      <c r="P12" s="75"/>
      <c r="Q12" s="39"/>
      <c r="R12" s="40"/>
      <c r="S12" s="41"/>
      <c r="T12" s="385">
        <v>1</v>
      </c>
      <c r="U12" s="35">
        <v>1</v>
      </c>
      <c r="V12" s="36">
        <v>2482</v>
      </c>
      <c r="W12" s="37">
        <v>3</v>
      </c>
      <c r="X12" s="319">
        <f t="shared" si="0"/>
        <v>1</v>
      </c>
      <c r="Y12" s="319">
        <f t="shared" si="2"/>
        <v>1</v>
      </c>
      <c r="Z12" s="319">
        <f t="shared" si="2"/>
        <v>2482</v>
      </c>
      <c r="AA12" s="331">
        <f t="shared" si="3"/>
        <v>2482</v>
      </c>
      <c r="AB12" s="319">
        <f t="shared" si="4"/>
        <v>0.97517751800000008</v>
      </c>
      <c r="AC12" s="319">
        <f t="shared" si="1"/>
        <v>3</v>
      </c>
      <c r="AD12" s="319">
        <f t="shared" si="5"/>
        <v>2</v>
      </c>
      <c r="AE12" s="319">
        <f t="shared" si="6"/>
        <v>1</v>
      </c>
    </row>
    <row r="13" spans="1:31" s="319" customFormat="1" ht="15" customHeight="1" x14ac:dyDescent="0.25">
      <c r="A13" s="31">
        <v>4</v>
      </c>
      <c r="B13" s="43" t="s">
        <v>182</v>
      </c>
      <c r="C13" s="44" t="s">
        <v>183</v>
      </c>
      <c r="D13" s="75">
        <v>2</v>
      </c>
      <c r="E13" s="39">
        <v>2368</v>
      </c>
      <c r="F13" s="40"/>
      <c r="G13" s="41"/>
      <c r="H13" s="75"/>
      <c r="I13" s="39"/>
      <c r="J13" s="40"/>
      <c r="K13" s="41"/>
      <c r="L13" s="75"/>
      <c r="M13" s="39"/>
      <c r="N13" s="40"/>
      <c r="O13" s="41"/>
      <c r="P13" s="75"/>
      <c r="Q13" s="39"/>
      <c r="R13" s="40"/>
      <c r="S13" s="41"/>
      <c r="T13" s="385">
        <v>1</v>
      </c>
      <c r="U13" s="35">
        <v>1</v>
      </c>
      <c r="V13" s="36">
        <v>2368</v>
      </c>
      <c r="W13" s="37">
        <v>4</v>
      </c>
      <c r="X13" s="319">
        <f t="shared" si="0"/>
        <v>1</v>
      </c>
      <c r="Y13" s="319">
        <f t="shared" si="2"/>
        <v>1</v>
      </c>
      <c r="Z13" s="319">
        <f t="shared" si="2"/>
        <v>2368</v>
      </c>
      <c r="AA13" s="331">
        <f t="shared" si="3"/>
        <v>2368</v>
      </c>
      <c r="AB13" s="319">
        <f t="shared" si="4"/>
        <v>0.97631763199999999</v>
      </c>
      <c r="AC13" s="319">
        <f t="shared" si="1"/>
        <v>4</v>
      </c>
      <c r="AD13" s="319">
        <f t="shared" si="5"/>
        <v>2</v>
      </c>
      <c r="AE13" s="319">
        <f t="shared" si="6"/>
        <v>1</v>
      </c>
    </row>
    <row r="14" spans="1:31" s="319" customFormat="1" ht="15" customHeight="1" x14ac:dyDescent="0.25">
      <c r="A14" s="38">
        <v>5</v>
      </c>
      <c r="B14" s="43" t="s">
        <v>184</v>
      </c>
      <c r="C14" s="44" t="s">
        <v>178</v>
      </c>
      <c r="D14" s="75">
        <v>3</v>
      </c>
      <c r="E14" s="39">
        <v>2390</v>
      </c>
      <c r="F14" s="40"/>
      <c r="G14" s="41"/>
      <c r="H14" s="75"/>
      <c r="I14" s="39"/>
      <c r="J14" s="40"/>
      <c r="K14" s="41"/>
      <c r="L14" s="75"/>
      <c r="M14" s="39"/>
      <c r="N14" s="40"/>
      <c r="O14" s="41"/>
      <c r="P14" s="75"/>
      <c r="Q14" s="39"/>
      <c r="R14" s="40"/>
      <c r="S14" s="41"/>
      <c r="T14" s="385">
        <v>1.5</v>
      </c>
      <c r="U14" s="35">
        <v>1.5</v>
      </c>
      <c r="V14" s="36">
        <v>2390</v>
      </c>
      <c r="W14" s="37">
        <v>5</v>
      </c>
      <c r="X14" s="319">
        <f t="shared" si="0"/>
        <v>1</v>
      </c>
      <c r="Y14" s="319">
        <f t="shared" si="2"/>
        <v>1.5</v>
      </c>
      <c r="Z14" s="319">
        <f t="shared" si="2"/>
        <v>2390</v>
      </c>
      <c r="AA14" s="331">
        <f t="shared" si="3"/>
        <v>2390</v>
      </c>
      <c r="AB14" s="319">
        <f t="shared" si="4"/>
        <v>1.4760976100000001</v>
      </c>
      <c r="AC14" s="319">
        <f t="shared" si="1"/>
        <v>5</v>
      </c>
      <c r="AD14" s="319">
        <f t="shared" si="5"/>
        <v>3</v>
      </c>
      <c r="AE14" s="319">
        <f t="shared" si="6"/>
        <v>1.5</v>
      </c>
    </row>
    <row r="15" spans="1:31" s="319" customFormat="1" ht="15" customHeight="1" x14ac:dyDescent="0.25">
      <c r="A15" s="38">
        <v>6</v>
      </c>
      <c r="B15" s="43" t="s">
        <v>185</v>
      </c>
      <c r="C15" s="44" t="s">
        <v>178</v>
      </c>
      <c r="D15" s="75">
        <v>3</v>
      </c>
      <c r="E15" s="39">
        <v>2260</v>
      </c>
      <c r="F15" s="40"/>
      <c r="G15" s="41"/>
      <c r="H15" s="75"/>
      <c r="I15" s="39"/>
      <c r="J15" s="40"/>
      <c r="K15" s="41"/>
      <c r="L15" s="75"/>
      <c r="M15" s="39"/>
      <c r="N15" s="40"/>
      <c r="O15" s="41"/>
      <c r="P15" s="75"/>
      <c r="Q15" s="39"/>
      <c r="R15" s="40"/>
      <c r="S15" s="41"/>
      <c r="T15" s="385">
        <v>1.5</v>
      </c>
      <c r="U15" s="35">
        <v>1.5</v>
      </c>
      <c r="V15" s="36">
        <v>2260</v>
      </c>
      <c r="W15" s="37">
        <v>6</v>
      </c>
      <c r="X15" s="319">
        <f t="shared" si="0"/>
        <v>1</v>
      </c>
      <c r="Y15" s="319">
        <f t="shared" si="2"/>
        <v>1.5</v>
      </c>
      <c r="Z15" s="319">
        <f t="shared" si="2"/>
        <v>2260</v>
      </c>
      <c r="AA15" s="331">
        <f t="shared" si="3"/>
        <v>2260</v>
      </c>
      <c r="AB15" s="319">
        <f t="shared" si="4"/>
        <v>1.47739774</v>
      </c>
      <c r="AC15" s="319">
        <f t="shared" si="1"/>
        <v>6</v>
      </c>
      <c r="AD15" s="319">
        <f t="shared" si="5"/>
        <v>3</v>
      </c>
      <c r="AE15" s="319">
        <f t="shared" si="6"/>
        <v>1.5</v>
      </c>
    </row>
    <row r="16" spans="1:31" s="319" customFormat="1" ht="15" customHeight="1" x14ac:dyDescent="0.25">
      <c r="A16" s="31">
        <v>7</v>
      </c>
      <c r="B16" s="43" t="s">
        <v>186</v>
      </c>
      <c r="C16" s="44" t="s">
        <v>187</v>
      </c>
      <c r="D16" s="75">
        <v>4</v>
      </c>
      <c r="E16" s="39">
        <v>2133</v>
      </c>
      <c r="F16" s="40"/>
      <c r="G16" s="41"/>
      <c r="H16" s="75"/>
      <c r="I16" s="39"/>
      <c r="J16" s="40"/>
      <c r="K16" s="41"/>
      <c r="L16" s="75"/>
      <c r="M16" s="39"/>
      <c r="N16" s="40"/>
      <c r="O16" s="41"/>
      <c r="P16" s="75"/>
      <c r="Q16" s="39"/>
      <c r="R16" s="40"/>
      <c r="S16" s="41"/>
      <c r="T16" s="385">
        <v>2</v>
      </c>
      <c r="U16" s="35">
        <v>2</v>
      </c>
      <c r="V16" s="36">
        <v>2133</v>
      </c>
      <c r="W16" s="37">
        <v>7</v>
      </c>
      <c r="X16" s="319">
        <f t="shared" si="0"/>
        <v>1</v>
      </c>
      <c r="Y16" s="319">
        <f t="shared" si="2"/>
        <v>2</v>
      </c>
      <c r="Z16" s="319">
        <f t="shared" si="2"/>
        <v>2133</v>
      </c>
      <c r="AA16" s="331">
        <f t="shared" si="3"/>
        <v>2133</v>
      </c>
      <c r="AB16" s="319">
        <f t="shared" si="4"/>
        <v>1.978667867</v>
      </c>
      <c r="AC16" s="319">
        <f t="shared" si="1"/>
        <v>7</v>
      </c>
      <c r="AD16" s="319">
        <f t="shared" si="5"/>
        <v>4</v>
      </c>
      <c r="AE16" s="319">
        <f t="shared" si="6"/>
        <v>2</v>
      </c>
    </row>
    <row r="17" spans="1:31" s="319" customFormat="1" ht="15" customHeight="1" x14ac:dyDescent="0.25">
      <c r="A17" s="38">
        <v>8</v>
      </c>
      <c r="B17" s="43" t="s">
        <v>188</v>
      </c>
      <c r="C17" s="44" t="s">
        <v>183</v>
      </c>
      <c r="D17" s="75">
        <v>4</v>
      </c>
      <c r="E17" s="39">
        <v>1893</v>
      </c>
      <c r="F17" s="40"/>
      <c r="G17" s="41"/>
      <c r="H17" s="75"/>
      <c r="I17" s="39"/>
      <c r="J17" s="40"/>
      <c r="K17" s="41"/>
      <c r="L17" s="75"/>
      <c r="M17" s="39"/>
      <c r="N17" s="40"/>
      <c r="O17" s="41"/>
      <c r="P17" s="75"/>
      <c r="Q17" s="39"/>
      <c r="R17" s="40"/>
      <c r="S17" s="41"/>
      <c r="T17" s="385">
        <v>2</v>
      </c>
      <c r="U17" s="35">
        <v>2</v>
      </c>
      <c r="V17" s="36">
        <v>1893</v>
      </c>
      <c r="W17" s="37">
        <v>8</v>
      </c>
      <c r="X17" s="319">
        <f t="shared" si="0"/>
        <v>1</v>
      </c>
      <c r="Y17" s="319">
        <f t="shared" si="2"/>
        <v>2</v>
      </c>
      <c r="Z17" s="319">
        <f t="shared" si="2"/>
        <v>1893</v>
      </c>
      <c r="AA17" s="331">
        <f t="shared" si="3"/>
        <v>1893</v>
      </c>
      <c r="AB17" s="319">
        <f t="shared" si="4"/>
        <v>1.981068107</v>
      </c>
      <c r="AC17" s="319">
        <f t="shared" si="1"/>
        <v>8</v>
      </c>
      <c r="AD17" s="319">
        <f t="shared" si="5"/>
        <v>4</v>
      </c>
      <c r="AE17" s="319">
        <f t="shared" si="6"/>
        <v>2</v>
      </c>
    </row>
    <row r="18" spans="1:31" s="319" customFormat="1" ht="15" customHeight="1" x14ac:dyDescent="0.25">
      <c r="A18" s="38">
        <v>9</v>
      </c>
      <c r="B18" s="43" t="s">
        <v>189</v>
      </c>
      <c r="C18" s="44" t="s">
        <v>183</v>
      </c>
      <c r="D18" s="75">
        <v>5</v>
      </c>
      <c r="E18" s="39">
        <v>2133</v>
      </c>
      <c r="F18" s="40"/>
      <c r="G18" s="41"/>
      <c r="H18" s="75"/>
      <c r="I18" s="39"/>
      <c r="J18" s="40"/>
      <c r="K18" s="41"/>
      <c r="L18" s="75"/>
      <c r="M18" s="39"/>
      <c r="N18" s="40"/>
      <c r="O18" s="41"/>
      <c r="P18" s="75"/>
      <c r="Q18" s="39"/>
      <c r="R18" s="40"/>
      <c r="S18" s="41"/>
      <c r="T18" s="385">
        <v>2.5</v>
      </c>
      <c r="U18" s="35">
        <v>2.5</v>
      </c>
      <c r="V18" s="36">
        <v>2133</v>
      </c>
      <c r="W18" s="37">
        <v>9</v>
      </c>
      <c r="X18" s="319">
        <f t="shared" si="0"/>
        <v>1</v>
      </c>
      <c r="Y18" s="319">
        <f t="shared" si="2"/>
        <v>2.5</v>
      </c>
      <c r="Z18" s="319">
        <f t="shared" si="2"/>
        <v>2133</v>
      </c>
      <c r="AA18" s="331">
        <f t="shared" si="3"/>
        <v>2133</v>
      </c>
      <c r="AB18" s="319">
        <f t="shared" si="4"/>
        <v>2.478667867</v>
      </c>
      <c r="AC18" s="319">
        <f t="shared" si="1"/>
        <v>9</v>
      </c>
      <c r="AD18" s="319">
        <f t="shared" si="5"/>
        <v>5</v>
      </c>
      <c r="AE18" s="319">
        <f t="shared" si="6"/>
        <v>2.5</v>
      </c>
    </row>
    <row r="19" spans="1:31" s="319" customFormat="1" ht="15" customHeight="1" x14ac:dyDescent="0.25">
      <c r="A19" s="31">
        <v>10</v>
      </c>
      <c r="B19" s="43" t="s">
        <v>190</v>
      </c>
      <c r="C19" s="44" t="s">
        <v>191</v>
      </c>
      <c r="D19" s="75">
        <v>5</v>
      </c>
      <c r="E19" s="39">
        <v>1576</v>
      </c>
      <c r="F19" s="40"/>
      <c r="G19" s="41"/>
      <c r="H19" s="75"/>
      <c r="I19" s="39"/>
      <c r="J19" s="40"/>
      <c r="K19" s="41"/>
      <c r="L19" s="75"/>
      <c r="M19" s="39"/>
      <c r="N19" s="40"/>
      <c r="O19" s="41"/>
      <c r="P19" s="75"/>
      <c r="Q19" s="39"/>
      <c r="R19" s="40"/>
      <c r="S19" s="41"/>
      <c r="T19" s="385">
        <v>2.5</v>
      </c>
      <c r="U19" s="35">
        <v>2.5</v>
      </c>
      <c r="V19" s="36">
        <v>1576</v>
      </c>
      <c r="W19" s="37">
        <v>10</v>
      </c>
      <c r="X19" s="319">
        <f t="shared" si="0"/>
        <v>1</v>
      </c>
      <c r="Y19" s="319">
        <f t="shared" si="2"/>
        <v>2.5</v>
      </c>
      <c r="Z19" s="319">
        <f t="shared" si="2"/>
        <v>1576</v>
      </c>
      <c r="AA19" s="331">
        <f t="shared" si="3"/>
        <v>1576</v>
      </c>
      <c r="AB19" s="319">
        <f t="shared" si="4"/>
        <v>2.4842384239999999</v>
      </c>
      <c r="AC19" s="319">
        <f t="shared" si="1"/>
        <v>10</v>
      </c>
      <c r="AD19" s="319">
        <f t="shared" si="5"/>
        <v>5</v>
      </c>
      <c r="AE19" s="319">
        <f t="shared" si="6"/>
        <v>2.5</v>
      </c>
    </row>
    <row r="20" spans="1:31" s="319" customFormat="1" ht="15" customHeight="1" x14ac:dyDescent="0.25">
      <c r="A20" s="38">
        <v>11</v>
      </c>
      <c r="B20" s="43" t="s">
        <v>192</v>
      </c>
      <c r="C20" s="44" t="s">
        <v>187</v>
      </c>
      <c r="D20" s="75">
        <v>6</v>
      </c>
      <c r="E20" s="39">
        <v>2067</v>
      </c>
      <c r="F20" s="40"/>
      <c r="G20" s="41"/>
      <c r="H20" s="75"/>
      <c r="I20" s="39"/>
      <c r="J20" s="40"/>
      <c r="K20" s="41"/>
      <c r="L20" s="75"/>
      <c r="M20" s="39"/>
      <c r="N20" s="40"/>
      <c r="O20" s="41"/>
      <c r="P20" s="75"/>
      <c r="Q20" s="39"/>
      <c r="R20" s="40"/>
      <c r="S20" s="41"/>
      <c r="T20" s="385">
        <v>3</v>
      </c>
      <c r="U20" s="35">
        <v>3</v>
      </c>
      <c r="V20" s="36">
        <v>2067</v>
      </c>
      <c r="W20" s="37">
        <v>11</v>
      </c>
      <c r="X20" s="319">
        <f t="shared" si="0"/>
        <v>1</v>
      </c>
      <c r="Y20" s="319">
        <f t="shared" si="2"/>
        <v>3</v>
      </c>
      <c r="Z20" s="319">
        <f t="shared" si="2"/>
        <v>2067</v>
      </c>
      <c r="AA20" s="331">
        <f t="shared" si="3"/>
        <v>2067</v>
      </c>
      <c r="AB20" s="319">
        <f t="shared" si="4"/>
        <v>2.979327933</v>
      </c>
      <c r="AC20" s="319">
        <f t="shared" si="1"/>
        <v>11</v>
      </c>
      <c r="AD20" s="319">
        <f t="shared" si="5"/>
        <v>6</v>
      </c>
      <c r="AE20" s="319">
        <f t="shared" si="6"/>
        <v>3</v>
      </c>
    </row>
    <row r="21" spans="1:31" s="319" customFormat="1" ht="15" customHeight="1" x14ac:dyDescent="0.25">
      <c r="A21" s="38">
        <v>12</v>
      </c>
      <c r="B21" s="43" t="s">
        <v>193</v>
      </c>
      <c r="C21" s="44" t="s">
        <v>180</v>
      </c>
      <c r="D21" s="75">
        <v>6</v>
      </c>
      <c r="E21" s="39">
        <v>1561</v>
      </c>
      <c r="F21" s="40"/>
      <c r="G21" s="41"/>
      <c r="H21" s="75"/>
      <c r="I21" s="39"/>
      <c r="J21" s="40"/>
      <c r="K21" s="41"/>
      <c r="L21" s="75"/>
      <c r="M21" s="39"/>
      <c r="N21" s="40"/>
      <c r="O21" s="41"/>
      <c r="P21" s="75"/>
      <c r="Q21" s="39"/>
      <c r="R21" s="40"/>
      <c r="S21" s="41"/>
      <c r="T21" s="385">
        <v>3</v>
      </c>
      <c r="U21" s="35">
        <v>3</v>
      </c>
      <c r="V21" s="36">
        <v>1561</v>
      </c>
      <c r="W21" s="37">
        <v>12</v>
      </c>
      <c r="X21" s="319">
        <f t="shared" si="0"/>
        <v>1</v>
      </c>
      <c r="Y21" s="319">
        <f t="shared" si="2"/>
        <v>3</v>
      </c>
      <c r="Z21" s="319">
        <f t="shared" si="2"/>
        <v>1561</v>
      </c>
      <c r="AA21" s="331">
        <f t="shared" si="3"/>
        <v>1561</v>
      </c>
      <c r="AB21" s="319">
        <f t="shared" si="4"/>
        <v>2.9843884389999999</v>
      </c>
      <c r="AC21" s="319">
        <f t="shared" si="1"/>
        <v>12</v>
      </c>
      <c r="AD21" s="319">
        <f t="shared" si="5"/>
        <v>6</v>
      </c>
      <c r="AE21" s="319">
        <f t="shared" si="6"/>
        <v>3</v>
      </c>
    </row>
    <row r="22" spans="1:31" ht="15" customHeight="1" x14ac:dyDescent="0.2">
      <c r="A22" s="31">
        <v>13</v>
      </c>
      <c r="B22" s="43" t="s">
        <v>194</v>
      </c>
      <c r="C22" s="44" t="s">
        <v>195</v>
      </c>
      <c r="D22" s="75">
        <v>7</v>
      </c>
      <c r="E22" s="39">
        <v>1701</v>
      </c>
      <c r="F22" s="40"/>
      <c r="G22" s="41"/>
      <c r="H22" s="75"/>
      <c r="I22" s="39"/>
      <c r="J22" s="40"/>
      <c r="K22" s="41"/>
      <c r="L22" s="75"/>
      <c r="M22" s="39"/>
      <c r="N22" s="40"/>
      <c r="O22" s="41"/>
      <c r="P22" s="75"/>
      <c r="Q22" s="39"/>
      <c r="R22" s="40"/>
      <c r="S22" s="41"/>
      <c r="T22" s="385">
        <v>3.5</v>
      </c>
      <c r="U22" s="35">
        <v>3.5</v>
      </c>
      <c r="V22" s="36">
        <v>1701</v>
      </c>
      <c r="W22" s="37">
        <v>13</v>
      </c>
      <c r="X22" s="319">
        <f t="shared" si="0"/>
        <v>1</v>
      </c>
      <c r="Y22" s="319">
        <f t="shared" si="2"/>
        <v>3.5</v>
      </c>
      <c r="Z22" s="319">
        <f t="shared" si="2"/>
        <v>1701</v>
      </c>
      <c r="AA22" s="331">
        <f t="shared" si="3"/>
        <v>1701</v>
      </c>
      <c r="AB22" s="319">
        <f t="shared" si="4"/>
        <v>3.4829882990000001</v>
      </c>
      <c r="AC22" s="319">
        <f t="shared" si="1"/>
        <v>13</v>
      </c>
      <c r="AD22" s="319">
        <f t="shared" si="5"/>
        <v>7</v>
      </c>
      <c r="AE22" s="319">
        <f t="shared" si="6"/>
        <v>3.5</v>
      </c>
    </row>
    <row r="23" spans="1:31" ht="15.75" customHeight="1" x14ac:dyDescent="0.2">
      <c r="A23" s="38">
        <v>14</v>
      </c>
      <c r="B23" s="43" t="s">
        <v>196</v>
      </c>
      <c r="C23" s="44" t="s">
        <v>180</v>
      </c>
      <c r="D23" s="75">
        <v>7</v>
      </c>
      <c r="E23" s="39">
        <v>1206</v>
      </c>
      <c r="F23" s="40"/>
      <c r="G23" s="41"/>
      <c r="H23" s="75"/>
      <c r="I23" s="39"/>
      <c r="J23" s="40"/>
      <c r="K23" s="41"/>
      <c r="L23" s="75"/>
      <c r="M23" s="39"/>
      <c r="N23" s="40"/>
      <c r="O23" s="41"/>
      <c r="P23" s="75"/>
      <c r="Q23" s="39"/>
      <c r="R23" s="40"/>
      <c r="S23" s="41"/>
      <c r="T23" s="385">
        <v>3.5</v>
      </c>
      <c r="U23" s="35">
        <v>3.5</v>
      </c>
      <c r="V23" s="36">
        <v>1206</v>
      </c>
      <c r="W23" s="37">
        <v>14</v>
      </c>
      <c r="X23" s="319">
        <f t="shared" si="0"/>
        <v>1</v>
      </c>
      <c r="Y23" s="319">
        <f t="shared" si="2"/>
        <v>3.5</v>
      </c>
      <c r="Z23" s="319">
        <f t="shared" si="2"/>
        <v>1206</v>
      </c>
      <c r="AA23" s="331">
        <f t="shared" si="3"/>
        <v>1206</v>
      </c>
      <c r="AB23" s="319">
        <f t="shared" si="4"/>
        <v>3.4879387940000002</v>
      </c>
      <c r="AC23" s="319">
        <f t="shared" si="1"/>
        <v>14</v>
      </c>
      <c r="AD23" s="319">
        <f t="shared" si="5"/>
        <v>7</v>
      </c>
      <c r="AE23" s="319">
        <f t="shared" si="6"/>
        <v>3.5</v>
      </c>
    </row>
    <row r="24" spans="1:31" ht="16.5" x14ac:dyDescent="0.2">
      <c r="A24" s="38">
        <v>15</v>
      </c>
      <c r="B24" s="43" t="s">
        <v>197</v>
      </c>
      <c r="C24" s="44" t="s">
        <v>183</v>
      </c>
      <c r="D24" s="75">
        <v>8</v>
      </c>
      <c r="E24" s="39">
        <v>1368</v>
      </c>
      <c r="F24" s="40"/>
      <c r="G24" s="41"/>
      <c r="H24" s="75"/>
      <c r="I24" s="39"/>
      <c r="J24" s="40"/>
      <c r="K24" s="41"/>
      <c r="L24" s="75"/>
      <c r="M24" s="39"/>
      <c r="N24" s="40"/>
      <c r="O24" s="41"/>
      <c r="P24" s="75"/>
      <c r="Q24" s="39"/>
      <c r="R24" s="40"/>
      <c r="S24" s="41"/>
      <c r="T24" s="385">
        <v>4</v>
      </c>
      <c r="U24" s="35">
        <v>4</v>
      </c>
      <c r="V24" s="36">
        <v>1368</v>
      </c>
      <c r="W24" s="37">
        <v>15</v>
      </c>
      <c r="X24" s="319">
        <f t="shared" si="0"/>
        <v>1</v>
      </c>
      <c r="Y24" s="319">
        <f t="shared" si="2"/>
        <v>4</v>
      </c>
      <c r="Z24" s="319">
        <f t="shared" si="2"/>
        <v>1368</v>
      </c>
      <c r="AA24" s="331">
        <f t="shared" si="3"/>
        <v>1368</v>
      </c>
      <c r="AB24" s="319">
        <f t="shared" si="4"/>
        <v>3.9863186320000001</v>
      </c>
      <c r="AC24" s="319">
        <f t="shared" si="1"/>
        <v>15</v>
      </c>
      <c r="AD24" s="319">
        <f t="shared" si="5"/>
        <v>8</v>
      </c>
      <c r="AE24" s="319">
        <f t="shared" si="6"/>
        <v>4</v>
      </c>
    </row>
    <row r="25" spans="1:31" ht="16.5" x14ac:dyDescent="0.2">
      <c r="A25" s="31">
        <v>16</v>
      </c>
      <c r="B25" s="43" t="s">
        <v>198</v>
      </c>
      <c r="C25" s="44" t="s">
        <v>178</v>
      </c>
      <c r="D25" s="75">
        <v>8</v>
      </c>
      <c r="E25" s="39">
        <v>1117</v>
      </c>
      <c r="F25" s="40"/>
      <c r="G25" s="41"/>
      <c r="H25" s="75"/>
      <c r="I25" s="39"/>
      <c r="J25" s="40"/>
      <c r="K25" s="41"/>
      <c r="L25" s="75"/>
      <c r="M25" s="39"/>
      <c r="N25" s="40"/>
      <c r="O25" s="41"/>
      <c r="P25" s="75"/>
      <c r="Q25" s="39"/>
      <c r="R25" s="40"/>
      <c r="S25" s="41"/>
      <c r="T25" s="385">
        <v>4</v>
      </c>
      <c r="U25" s="35">
        <v>4</v>
      </c>
      <c r="V25" s="36">
        <v>1117</v>
      </c>
      <c r="W25" s="37">
        <v>16</v>
      </c>
      <c r="X25" s="319">
        <f t="shared" si="0"/>
        <v>1</v>
      </c>
      <c r="Y25" s="319">
        <f t="shared" si="2"/>
        <v>4</v>
      </c>
      <c r="Z25" s="319">
        <f t="shared" si="2"/>
        <v>1117</v>
      </c>
      <c r="AA25" s="331">
        <f t="shared" si="3"/>
        <v>1117</v>
      </c>
      <c r="AB25" s="319">
        <f t="shared" si="4"/>
        <v>3.988828883</v>
      </c>
      <c r="AC25" s="319">
        <f t="shared" si="1"/>
        <v>16</v>
      </c>
      <c r="AD25" s="319">
        <f t="shared" si="5"/>
        <v>8</v>
      </c>
      <c r="AE25" s="319">
        <f t="shared" si="6"/>
        <v>4</v>
      </c>
    </row>
    <row r="26" spans="1:31" ht="16.5" x14ac:dyDescent="0.2">
      <c r="A26" s="38">
        <v>17</v>
      </c>
      <c r="B26" s="43" t="s">
        <v>199</v>
      </c>
      <c r="C26" s="44" t="s">
        <v>183</v>
      </c>
      <c r="D26" s="75">
        <v>9</v>
      </c>
      <c r="E26" s="39">
        <v>1285</v>
      </c>
      <c r="F26" s="40"/>
      <c r="G26" s="41"/>
      <c r="H26" s="75"/>
      <c r="I26" s="39"/>
      <c r="J26" s="40"/>
      <c r="K26" s="41"/>
      <c r="L26" s="75"/>
      <c r="M26" s="39"/>
      <c r="N26" s="40"/>
      <c r="O26" s="41"/>
      <c r="P26" s="75"/>
      <c r="Q26" s="39"/>
      <c r="R26" s="40"/>
      <c r="S26" s="41"/>
      <c r="T26" s="385">
        <v>4.5</v>
      </c>
      <c r="U26" s="35">
        <v>4.5</v>
      </c>
      <c r="V26" s="36">
        <v>1285</v>
      </c>
      <c r="W26" s="37">
        <v>17</v>
      </c>
      <c r="X26" s="319">
        <f t="shared" si="0"/>
        <v>1</v>
      </c>
      <c r="Y26" s="319">
        <f t="shared" si="2"/>
        <v>4.5</v>
      </c>
      <c r="Z26" s="319">
        <f t="shared" si="2"/>
        <v>1285</v>
      </c>
      <c r="AA26" s="331">
        <f t="shared" si="3"/>
        <v>1285</v>
      </c>
      <c r="AB26" s="319">
        <f t="shared" si="4"/>
        <v>4.487148715</v>
      </c>
      <c r="AC26" s="319">
        <f t="shared" si="1"/>
        <v>17</v>
      </c>
      <c r="AD26" s="319">
        <f t="shared" si="5"/>
        <v>9</v>
      </c>
      <c r="AE26" s="319">
        <f t="shared" si="6"/>
        <v>4.5</v>
      </c>
    </row>
    <row r="27" spans="1:31" ht="16.5" x14ac:dyDescent="0.2">
      <c r="A27" s="38">
        <v>18</v>
      </c>
      <c r="B27" s="43" t="s">
        <v>200</v>
      </c>
      <c r="C27" s="44" t="s">
        <v>180</v>
      </c>
      <c r="D27" s="75">
        <v>9</v>
      </c>
      <c r="E27" s="39">
        <v>878</v>
      </c>
      <c r="F27" s="40"/>
      <c r="G27" s="41"/>
      <c r="H27" s="75"/>
      <c r="I27" s="39"/>
      <c r="J27" s="40"/>
      <c r="K27" s="41"/>
      <c r="L27" s="75"/>
      <c r="M27" s="39"/>
      <c r="N27" s="40"/>
      <c r="O27" s="41"/>
      <c r="P27" s="75"/>
      <c r="Q27" s="39"/>
      <c r="R27" s="40"/>
      <c r="S27" s="41"/>
      <c r="T27" s="385">
        <v>4.5</v>
      </c>
      <c r="U27" s="35">
        <v>4.5</v>
      </c>
      <c r="V27" s="36">
        <v>878</v>
      </c>
      <c r="W27" s="37">
        <v>18</v>
      </c>
      <c r="X27" s="319">
        <f t="shared" si="0"/>
        <v>1</v>
      </c>
      <c r="Y27" s="319">
        <f t="shared" si="2"/>
        <v>4.5</v>
      </c>
      <c r="Z27" s="319">
        <f t="shared" si="2"/>
        <v>878</v>
      </c>
      <c r="AA27" s="331">
        <f t="shared" si="3"/>
        <v>878</v>
      </c>
      <c r="AB27" s="319">
        <f t="shared" si="4"/>
        <v>4.4912191220000004</v>
      </c>
      <c r="AC27" s="319">
        <f t="shared" si="1"/>
        <v>18</v>
      </c>
      <c r="AD27" s="319">
        <f t="shared" si="5"/>
        <v>9</v>
      </c>
      <c r="AE27" s="319">
        <f t="shared" si="6"/>
        <v>4.5</v>
      </c>
    </row>
    <row r="28" spans="1:31" ht="16.5" x14ac:dyDescent="0.2">
      <c r="A28" s="31">
        <v>19</v>
      </c>
      <c r="B28" s="43" t="s">
        <v>201</v>
      </c>
      <c r="C28" s="44" t="s">
        <v>202</v>
      </c>
      <c r="D28" s="75">
        <v>10</v>
      </c>
      <c r="E28" s="39">
        <v>516</v>
      </c>
      <c r="F28" s="40"/>
      <c r="G28" s="41"/>
      <c r="H28" s="75"/>
      <c r="I28" s="39"/>
      <c r="J28" s="40"/>
      <c r="K28" s="41"/>
      <c r="L28" s="75"/>
      <c r="M28" s="39"/>
      <c r="N28" s="40"/>
      <c r="O28" s="41"/>
      <c r="P28" s="75"/>
      <c r="Q28" s="39"/>
      <c r="R28" s="40"/>
      <c r="S28" s="41"/>
      <c r="T28" s="385">
        <v>5</v>
      </c>
      <c r="U28" s="35">
        <v>5</v>
      </c>
      <c r="V28" s="36">
        <v>516</v>
      </c>
      <c r="W28" s="37">
        <v>19</v>
      </c>
      <c r="X28" s="319">
        <f t="shared" si="0"/>
        <v>1</v>
      </c>
      <c r="Y28" s="319">
        <f t="shared" si="2"/>
        <v>5</v>
      </c>
      <c r="Z28" s="319">
        <f t="shared" si="2"/>
        <v>516</v>
      </c>
      <c r="AA28" s="331">
        <f t="shared" si="3"/>
        <v>516</v>
      </c>
      <c r="AB28" s="319">
        <f t="shared" si="4"/>
        <v>4.9948394839999999</v>
      </c>
      <c r="AC28" s="319">
        <f t="shared" si="1"/>
        <v>19</v>
      </c>
      <c r="AD28" s="319">
        <f t="shared" si="5"/>
        <v>10</v>
      </c>
      <c r="AE28" s="319">
        <f t="shared" si="6"/>
        <v>5</v>
      </c>
    </row>
    <row r="29" spans="1:31" ht="16.5" x14ac:dyDescent="0.2">
      <c r="A29" s="38">
        <v>20</v>
      </c>
      <c r="B29" s="43" t="s">
        <v>203</v>
      </c>
      <c r="C29" s="44" t="s">
        <v>195</v>
      </c>
      <c r="D29" s="75">
        <v>10</v>
      </c>
      <c r="E29" s="39">
        <v>444</v>
      </c>
      <c r="F29" s="40"/>
      <c r="G29" s="41"/>
      <c r="H29" s="75"/>
      <c r="I29" s="39"/>
      <c r="J29" s="40"/>
      <c r="K29" s="41"/>
      <c r="L29" s="75"/>
      <c r="M29" s="39"/>
      <c r="N29" s="40"/>
      <c r="O29" s="41"/>
      <c r="P29" s="75"/>
      <c r="Q29" s="39"/>
      <c r="R29" s="40"/>
      <c r="S29" s="41"/>
      <c r="T29" s="385">
        <v>5</v>
      </c>
      <c r="U29" s="35">
        <v>5</v>
      </c>
      <c r="V29" s="36">
        <v>444</v>
      </c>
      <c r="W29" s="37">
        <v>20</v>
      </c>
      <c r="X29" s="319">
        <f t="shared" si="0"/>
        <v>1</v>
      </c>
      <c r="Y29" s="319">
        <f t="shared" si="2"/>
        <v>5</v>
      </c>
      <c r="Z29" s="319">
        <f t="shared" si="2"/>
        <v>444</v>
      </c>
      <c r="AA29" s="331">
        <f t="shared" si="3"/>
        <v>444</v>
      </c>
      <c r="AB29" s="319">
        <f t="shared" si="4"/>
        <v>4.9955595559999999</v>
      </c>
      <c r="AC29" s="319">
        <f t="shared" si="1"/>
        <v>20</v>
      </c>
      <c r="AD29" s="319">
        <f t="shared" si="5"/>
        <v>10</v>
      </c>
      <c r="AE29" s="319">
        <f t="shared" si="6"/>
        <v>5</v>
      </c>
    </row>
    <row r="30" spans="1:31" ht="16.5" x14ac:dyDescent="0.2">
      <c r="A30" s="38">
        <v>21</v>
      </c>
      <c r="B30" s="43" t="s">
        <v>204</v>
      </c>
      <c r="C30" s="44" t="s">
        <v>195</v>
      </c>
      <c r="D30" s="75">
        <v>11</v>
      </c>
      <c r="E30" s="39">
        <v>407</v>
      </c>
      <c r="F30" s="40"/>
      <c r="G30" s="41"/>
      <c r="H30" s="75"/>
      <c r="I30" s="39"/>
      <c r="J30" s="40"/>
      <c r="K30" s="41"/>
      <c r="L30" s="75"/>
      <c r="M30" s="39"/>
      <c r="N30" s="40"/>
      <c r="O30" s="41"/>
      <c r="P30" s="75"/>
      <c r="Q30" s="39"/>
      <c r="R30" s="40"/>
      <c r="S30" s="41"/>
      <c r="T30" s="385">
        <v>5.5</v>
      </c>
      <c r="U30" s="35">
        <v>5.5</v>
      </c>
      <c r="V30" s="36">
        <v>407</v>
      </c>
      <c r="W30" s="37">
        <v>21</v>
      </c>
      <c r="X30" s="319">
        <f t="shared" si="0"/>
        <v>1</v>
      </c>
      <c r="Y30" s="319">
        <f t="shared" si="2"/>
        <v>5.5</v>
      </c>
      <c r="Z30" s="319">
        <f t="shared" si="2"/>
        <v>407</v>
      </c>
      <c r="AA30" s="331">
        <f t="shared" si="3"/>
        <v>407</v>
      </c>
      <c r="AB30" s="319">
        <f t="shared" si="4"/>
        <v>5.4959295930000005</v>
      </c>
      <c r="AC30" s="319">
        <f t="shared" si="1"/>
        <v>21</v>
      </c>
      <c r="AD30" s="319">
        <f t="shared" si="5"/>
        <v>11</v>
      </c>
      <c r="AE30" s="319">
        <f t="shared" si="6"/>
        <v>5.5</v>
      </c>
    </row>
    <row r="31" spans="1:31" ht="16.5" x14ac:dyDescent="0.2">
      <c r="A31" s="31">
        <v>22</v>
      </c>
      <c r="B31" s="43"/>
      <c r="C31" s="44"/>
      <c r="D31" s="75"/>
      <c r="E31" s="39"/>
      <c r="F31" s="40"/>
      <c r="G31" s="41"/>
      <c r="H31" s="75"/>
      <c r="I31" s="39"/>
      <c r="J31" s="40"/>
      <c r="K31" s="41"/>
      <c r="L31" s="75"/>
      <c r="M31" s="39"/>
      <c r="N31" s="40"/>
      <c r="O31" s="41"/>
      <c r="P31" s="75"/>
      <c r="Q31" s="39"/>
      <c r="R31" s="40"/>
      <c r="S31" s="41"/>
      <c r="T31" s="385"/>
      <c r="U31" s="35"/>
      <c r="V31" s="36"/>
      <c r="W31" s="37"/>
      <c r="X31" s="319" t="str">
        <f t="shared" si="0"/>
        <v/>
      </c>
      <c r="Y31" s="319" t="str">
        <f t="shared" si="2"/>
        <v/>
      </c>
      <c r="Z31" s="319" t="str">
        <f t="shared" si="2"/>
        <v/>
      </c>
      <c r="AA31" s="331">
        <f t="shared" si="3"/>
        <v>0</v>
      </c>
      <c r="AB31" s="319" t="str">
        <f t="shared" si="4"/>
        <v/>
      </c>
      <c r="AC31" s="319" t="str">
        <f t="shared" si="1"/>
        <v/>
      </c>
      <c r="AD31" s="319" t="str">
        <f t="shared" si="5"/>
        <v/>
      </c>
      <c r="AE31" s="319" t="str">
        <f t="shared" si="6"/>
        <v/>
      </c>
    </row>
    <row r="32" spans="1:31" ht="16.5" x14ac:dyDescent="0.2">
      <c r="A32" s="38">
        <v>23</v>
      </c>
      <c r="B32" s="43"/>
      <c r="C32" s="44"/>
      <c r="D32" s="75"/>
      <c r="E32" s="39"/>
      <c r="F32" s="40"/>
      <c r="G32" s="41"/>
      <c r="H32" s="75"/>
      <c r="I32" s="39"/>
      <c r="J32" s="40"/>
      <c r="K32" s="41"/>
      <c r="L32" s="75"/>
      <c r="M32" s="39"/>
      <c r="N32" s="40"/>
      <c r="O32" s="41"/>
      <c r="P32" s="75"/>
      <c r="Q32" s="39"/>
      <c r="R32" s="40"/>
      <c r="S32" s="41"/>
      <c r="T32" s="385"/>
      <c r="U32" s="35"/>
      <c r="V32" s="36"/>
      <c r="W32" s="37"/>
      <c r="X32" s="319" t="str">
        <f t="shared" si="0"/>
        <v/>
      </c>
      <c r="Y32" s="319" t="str">
        <f t="shared" si="2"/>
        <v/>
      </c>
      <c r="Z32" s="319" t="str">
        <f t="shared" si="2"/>
        <v/>
      </c>
      <c r="AA32" s="331">
        <f t="shared" si="3"/>
        <v>0</v>
      </c>
      <c r="AB32" s="319" t="str">
        <f t="shared" si="4"/>
        <v/>
      </c>
      <c r="AC32" s="319" t="str">
        <f t="shared" si="1"/>
        <v/>
      </c>
      <c r="AD32" s="319" t="str">
        <f t="shared" si="5"/>
        <v/>
      </c>
      <c r="AE32" s="319" t="str">
        <f t="shared" si="6"/>
        <v/>
      </c>
    </row>
    <row r="33" spans="1:31" ht="16.5" x14ac:dyDescent="0.2">
      <c r="A33" s="38">
        <v>24</v>
      </c>
      <c r="B33" s="43"/>
      <c r="C33" s="44"/>
      <c r="D33" s="75"/>
      <c r="E33" s="39"/>
      <c r="F33" s="40"/>
      <c r="G33" s="41"/>
      <c r="H33" s="75"/>
      <c r="I33" s="39"/>
      <c r="J33" s="40"/>
      <c r="K33" s="41"/>
      <c r="L33" s="75"/>
      <c r="M33" s="39"/>
      <c r="N33" s="40"/>
      <c r="O33" s="41"/>
      <c r="P33" s="75"/>
      <c r="Q33" s="39"/>
      <c r="R33" s="40"/>
      <c r="S33" s="41"/>
      <c r="T33" s="385"/>
      <c r="U33" s="35"/>
      <c r="V33" s="36"/>
      <c r="W33" s="37"/>
      <c r="X33" s="319" t="str">
        <f t="shared" si="0"/>
        <v/>
      </c>
      <c r="Y33" s="319" t="str">
        <f t="shared" si="2"/>
        <v/>
      </c>
      <c r="Z33" s="319" t="str">
        <f t="shared" si="2"/>
        <v/>
      </c>
      <c r="AA33" s="331">
        <f t="shared" si="3"/>
        <v>0</v>
      </c>
      <c r="AB33" s="319" t="str">
        <f t="shared" si="4"/>
        <v/>
      </c>
      <c r="AC33" s="319" t="str">
        <f t="shared" si="1"/>
        <v/>
      </c>
      <c r="AD33" s="319" t="str">
        <f t="shared" si="5"/>
        <v/>
      </c>
      <c r="AE33" s="319" t="str">
        <f t="shared" si="6"/>
        <v/>
      </c>
    </row>
    <row r="34" spans="1:31" ht="16.5" x14ac:dyDescent="0.2">
      <c r="A34" s="31">
        <v>25</v>
      </c>
      <c r="B34" s="43"/>
      <c r="C34" s="44"/>
      <c r="D34" s="75"/>
      <c r="E34" s="39"/>
      <c r="F34" s="40"/>
      <c r="G34" s="41"/>
      <c r="H34" s="75"/>
      <c r="I34" s="39"/>
      <c r="J34" s="40"/>
      <c r="K34" s="41"/>
      <c r="L34" s="75"/>
      <c r="M34" s="39"/>
      <c r="N34" s="40"/>
      <c r="O34" s="41"/>
      <c r="P34" s="75"/>
      <c r="Q34" s="39"/>
      <c r="R34" s="40"/>
      <c r="S34" s="41"/>
      <c r="T34" s="385"/>
      <c r="U34" s="35"/>
      <c r="V34" s="36"/>
      <c r="W34" s="37"/>
      <c r="X34" s="319" t="str">
        <f t="shared" si="0"/>
        <v/>
      </c>
      <c r="Y34" s="319" t="str">
        <f t="shared" si="2"/>
        <v/>
      </c>
      <c r="Z34" s="319" t="str">
        <f t="shared" si="2"/>
        <v/>
      </c>
      <c r="AA34" s="331">
        <f t="shared" si="3"/>
        <v>0</v>
      </c>
      <c r="AB34" s="319" t="str">
        <f t="shared" si="4"/>
        <v/>
      </c>
      <c r="AC34" s="319" t="str">
        <f t="shared" si="1"/>
        <v/>
      </c>
      <c r="AD34" s="319" t="str">
        <f t="shared" si="5"/>
        <v/>
      </c>
      <c r="AE34" s="319" t="str">
        <f t="shared" si="6"/>
        <v/>
      </c>
    </row>
    <row r="35" spans="1:31" ht="16.5" x14ac:dyDescent="0.2">
      <c r="A35" s="303">
        <v>26</v>
      </c>
      <c r="B35" s="304"/>
      <c r="C35" s="328"/>
      <c r="D35" s="298"/>
      <c r="E35" s="306"/>
      <c r="F35" s="299"/>
      <c r="G35" s="307"/>
      <c r="H35" s="298"/>
      <c r="I35" s="306"/>
      <c r="J35" s="299"/>
      <c r="K35" s="307"/>
      <c r="L35" s="298"/>
      <c r="M35" s="306"/>
      <c r="N35" s="299"/>
      <c r="O35" s="307"/>
      <c r="P35" s="298"/>
      <c r="Q35" s="306"/>
      <c r="R35" s="299"/>
      <c r="S35" s="307"/>
      <c r="T35" s="357" t="str">
        <f t="shared" ref="T35:T49" si="7">IF( ISNUMBER(AE35)=TRUE,AE35,"")</f>
        <v/>
      </c>
      <c r="U35" s="363" t="str">
        <f t="shared" ref="U35:U49" si="8">IF(ISNUMBER(D35)=TRUE,SUM(D35,F35,H35,J35,L35,N35,P35,R35)-T35,"")</f>
        <v/>
      </c>
      <c r="V35" s="308" t="str">
        <f t="shared" ref="V35:V49" si="9">IF(ISNUMBER(E35)=TRUE,SUM(E35,G35,I35,K35,M35,O35,Q35,S35),"")</f>
        <v/>
      </c>
      <c r="W35" s="297" t="str">
        <f t="shared" ref="W35:W49" si="10">IF(ISNUMBER(AC35)=TRUE,AC35,"")</f>
        <v/>
      </c>
      <c r="X35" s="319" t="str">
        <f t="shared" si="0"/>
        <v/>
      </c>
      <c r="Y35" s="319" t="str">
        <f t="shared" si="2"/>
        <v/>
      </c>
      <c r="Z35" s="319" t="str">
        <f t="shared" si="2"/>
        <v/>
      </c>
      <c r="AA35" s="331">
        <f t="shared" si="3"/>
        <v>0</v>
      </c>
      <c r="AB35" s="319" t="str">
        <f t="shared" si="4"/>
        <v/>
      </c>
      <c r="AC35" s="319" t="str">
        <f t="shared" si="1"/>
        <v/>
      </c>
      <c r="AD35" s="319" t="str">
        <f t="shared" si="5"/>
        <v/>
      </c>
      <c r="AE35" s="319" t="str">
        <f t="shared" si="6"/>
        <v/>
      </c>
    </row>
    <row r="36" spans="1:31" ht="16.5" x14ac:dyDescent="0.2">
      <c r="A36" s="303">
        <v>27</v>
      </c>
      <c r="B36" s="304"/>
      <c r="C36" s="305"/>
      <c r="D36" s="298"/>
      <c r="E36" s="306"/>
      <c r="F36" s="299"/>
      <c r="G36" s="307"/>
      <c r="H36" s="298"/>
      <c r="I36" s="306"/>
      <c r="J36" s="299"/>
      <c r="K36" s="307"/>
      <c r="L36" s="298"/>
      <c r="M36" s="306"/>
      <c r="N36" s="299"/>
      <c r="O36" s="307"/>
      <c r="P36" s="298"/>
      <c r="Q36" s="306"/>
      <c r="R36" s="299"/>
      <c r="S36" s="307"/>
      <c r="T36" s="357" t="str">
        <f t="shared" si="7"/>
        <v/>
      </c>
      <c r="U36" s="363" t="str">
        <f t="shared" si="8"/>
        <v/>
      </c>
      <c r="V36" s="308" t="str">
        <f t="shared" si="9"/>
        <v/>
      </c>
      <c r="W36" s="297" t="str">
        <f t="shared" si="10"/>
        <v/>
      </c>
      <c r="X36" s="319" t="str">
        <f t="shared" si="0"/>
        <v/>
      </c>
      <c r="Y36" s="319" t="str">
        <f t="shared" si="2"/>
        <v/>
      </c>
      <c r="Z36" s="319" t="str">
        <f t="shared" si="2"/>
        <v/>
      </c>
      <c r="AA36" s="331">
        <f t="shared" si="3"/>
        <v>0</v>
      </c>
      <c r="AB36" s="319" t="str">
        <f t="shared" si="4"/>
        <v/>
      </c>
      <c r="AC36" s="319" t="str">
        <f t="shared" si="1"/>
        <v/>
      </c>
      <c r="AD36" s="319" t="str">
        <f t="shared" si="5"/>
        <v/>
      </c>
      <c r="AE36" s="319" t="str">
        <f t="shared" si="6"/>
        <v/>
      </c>
    </row>
    <row r="37" spans="1:31" ht="16.5" x14ac:dyDescent="0.2">
      <c r="A37" s="309">
        <v>28</v>
      </c>
      <c r="B37" s="304"/>
      <c r="C37" s="305"/>
      <c r="D37" s="298"/>
      <c r="E37" s="306"/>
      <c r="F37" s="299"/>
      <c r="G37" s="307"/>
      <c r="H37" s="298"/>
      <c r="I37" s="306"/>
      <c r="J37" s="299"/>
      <c r="K37" s="307"/>
      <c r="L37" s="298"/>
      <c r="M37" s="306"/>
      <c r="N37" s="299"/>
      <c r="O37" s="307"/>
      <c r="P37" s="298"/>
      <c r="Q37" s="306"/>
      <c r="R37" s="299"/>
      <c r="S37" s="307"/>
      <c r="T37" s="357" t="str">
        <f t="shared" si="7"/>
        <v/>
      </c>
      <c r="U37" s="363" t="str">
        <f t="shared" si="8"/>
        <v/>
      </c>
      <c r="V37" s="308" t="str">
        <f t="shared" si="9"/>
        <v/>
      </c>
      <c r="W37" s="297" t="str">
        <f t="shared" si="10"/>
        <v/>
      </c>
      <c r="X37" s="319" t="str">
        <f t="shared" si="0"/>
        <v/>
      </c>
      <c r="Y37" s="319" t="str">
        <f t="shared" si="2"/>
        <v/>
      </c>
      <c r="Z37" s="319" t="str">
        <f t="shared" si="2"/>
        <v/>
      </c>
      <c r="AA37" s="331">
        <f t="shared" si="3"/>
        <v>0</v>
      </c>
      <c r="AB37" s="319" t="str">
        <f t="shared" si="4"/>
        <v/>
      </c>
      <c r="AC37" s="319" t="str">
        <f t="shared" si="1"/>
        <v/>
      </c>
      <c r="AD37" s="319" t="str">
        <f t="shared" si="5"/>
        <v/>
      </c>
      <c r="AE37" s="319" t="str">
        <f t="shared" si="6"/>
        <v/>
      </c>
    </row>
    <row r="38" spans="1:31" ht="16.5" x14ac:dyDescent="0.2">
      <c r="A38" s="303">
        <v>29</v>
      </c>
      <c r="B38" s="304"/>
      <c r="C38" s="305"/>
      <c r="D38" s="298"/>
      <c r="E38" s="306"/>
      <c r="F38" s="299"/>
      <c r="G38" s="307"/>
      <c r="H38" s="298"/>
      <c r="I38" s="306"/>
      <c r="J38" s="299"/>
      <c r="K38" s="307"/>
      <c r="L38" s="298"/>
      <c r="M38" s="306"/>
      <c r="N38" s="299"/>
      <c r="O38" s="307"/>
      <c r="P38" s="298"/>
      <c r="Q38" s="306"/>
      <c r="R38" s="299"/>
      <c r="S38" s="307"/>
      <c r="T38" s="357" t="str">
        <f t="shared" si="7"/>
        <v/>
      </c>
      <c r="U38" s="363" t="str">
        <f t="shared" si="8"/>
        <v/>
      </c>
      <c r="V38" s="308" t="str">
        <f t="shared" si="9"/>
        <v/>
      </c>
      <c r="W38" s="297" t="str">
        <f t="shared" si="10"/>
        <v/>
      </c>
      <c r="X38" s="319" t="str">
        <f t="shared" si="0"/>
        <v/>
      </c>
      <c r="Y38" s="319" t="str">
        <f t="shared" si="2"/>
        <v/>
      </c>
      <c r="Z38" s="319" t="str">
        <f t="shared" si="2"/>
        <v/>
      </c>
      <c r="AA38" s="331">
        <f t="shared" si="3"/>
        <v>0</v>
      </c>
      <c r="AB38" s="319" t="str">
        <f t="shared" si="4"/>
        <v/>
      </c>
      <c r="AC38" s="319" t="str">
        <f t="shared" si="1"/>
        <v/>
      </c>
      <c r="AD38" s="319" t="str">
        <f t="shared" si="5"/>
        <v/>
      </c>
      <c r="AE38" s="319" t="str">
        <f t="shared" si="6"/>
        <v/>
      </c>
    </row>
    <row r="39" spans="1:31" ht="16.5" x14ac:dyDescent="0.2">
      <c r="A39" s="303">
        <v>30</v>
      </c>
      <c r="B39" s="304"/>
      <c r="C39" s="305"/>
      <c r="D39" s="298"/>
      <c r="E39" s="306"/>
      <c r="F39" s="299"/>
      <c r="G39" s="307"/>
      <c r="H39" s="298"/>
      <c r="I39" s="306"/>
      <c r="J39" s="299"/>
      <c r="K39" s="307"/>
      <c r="L39" s="298"/>
      <c r="M39" s="306"/>
      <c r="N39" s="299"/>
      <c r="O39" s="307"/>
      <c r="P39" s="298"/>
      <c r="Q39" s="306"/>
      <c r="R39" s="299"/>
      <c r="S39" s="307"/>
      <c r="T39" s="357" t="str">
        <f t="shared" si="7"/>
        <v/>
      </c>
      <c r="U39" s="363" t="str">
        <f t="shared" si="8"/>
        <v/>
      </c>
      <c r="V39" s="308" t="str">
        <f t="shared" si="9"/>
        <v/>
      </c>
      <c r="W39" s="297" t="str">
        <f t="shared" si="10"/>
        <v/>
      </c>
      <c r="X39" s="319" t="str">
        <f t="shared" si="0"/>
        <v/>
      </c>
      <c r="Y39" s="319" t="str">
        <f t="shared" si="2"/>
        <v/>
      </c>
      <c r="Z39" s="319" t="str">
        <f t="shared" si="2"/>
        <v/>
      </c>
      <c r="AA39" s="331">
        <f t="shared" si="3"/>
        <v>0</v>
      </c>
      <c r="AB39" s="319" t="str">
        <f t="shared" si="4"/>
        <v/>
      </c>
      <c r="AC39" s="319" t="str">
        <f t="shared" si="1"/>
        <v/>
      </c>
      <c r="AD39" s="319" t="str">
        <f t="shared" si="5"/>
        <v/>
      </c>
      <c r="AE39" s="319" t="str">
        <f t="shared" si="6"/>
        <v/>
      </c>
    </row>
    <row r="40" spans="1:31" ht="16.5" x14ac:dyDescent="0.2">
      <c r="A40" s="309">
        <v>31</v>
      </c>
      <c r="B40" s="304"/>
      <c r="C40" s="305"/>
      <c r="D40" s="298"/>
      <c r="E40" s="306"/>
      <c r="F40" s="299"/>
      <c r="G40" s="307"/>
      <c r="H40" s="298"/>
      <c r="I40" s="306"/>
      <c r="J40" s="299"/>
      <c r="K40" s="307"/>
      <c r="L40" s="298"/>
      <c r="M40" s="306"/>
      <c r="N40" s="299"/>
      <c r="O40" s="307"/>
      <c r="P40" s="298"/>
      <c r="Q40" s="306"/>
      <c r="R40" s="299"/>
      <c r="S40" s="307"/>
      <c r="T40" s="357" t="str">
        <f t="shared" si="7"/>
        <v/>
      </c>
      <c r="U40" s="363" t="str">
        <f t="shared" si="8"/>
        <v/>
      </c>
      <c r="V40" s="308" t="str">
        <f t="shared" si="9"/>
        <v/>
      </c>
      <c r="W40" s="297" t="str">
        <f t="shared" si="10"/>
        <v/>
      </c>
      <c r="X40" s="319" t="str">
        <f t="shared" si="0"/>
        <v/>
      </c>
      <c r="Y40" s="319" t="str">
        <f t="shared" si="2"/>
        <v/>
      </c>
      <c r="Z40" s="319" t="str">
        <f t="shared" si="2"/>
        <v/>
      </c>
      <c r="AA40" s="331">
        <f t="shared" si="3"/>
        <v>0</v>
      </c>
      <c r="AB40" s="319" t="str">
        <f t="shared" si="4"/>
        <v/>
      </c>
      <c r="AC40" s="319" t="str">
        <f t="shared" si="1"/>
        <v/>
      </c>
      <c r="AD40" s="319" t="str">
        <f t="shared" si="5"/>
        <v/>
      </c>
      <c r="AE40" s="319" t="str">
        <f t="shared" si="6"/>
        <v/>
      </c>
    </row>
    <row r="41" spans="1:31" ht="16.5" x14ac:dyDescent="0.2">
      <c r="A41" s="303">
        <v>32</v>
      </c>
      <c r="B41" s="304"/>
      <c r="C41" s="305"/>
      <c r="D41" s="298"/>
      <c r="E41" s="306"/>
      <c r="F41" s="299"/>
      <c r="G41" s="307"/>
      <c r="H41" s="298"/>
      <c r="I41" s="306"/>
      <c r="J41" s="299"/>
      <c r="K41" s="307"/>
      <c r="L41" s="298"/>
      <c r="M41" s="306"/>
      <c r="N41" s="299"/>
      <c r="O41" s="307"/>
      <c r="P41" s="298"/>
      <c r="Q41" s="306"/>
      <c r="R41" s="299"/>
      <c r="S41" s="307"/>
      <c r="T41" s="357" t="str">
        <f t="shared" si="7"/>
        <v/>
      </c>
      <c r="U41" s="363" t="str">
        <f t="shared" si="8"/>
        <v/>
      </c>
      <c r="V41" s="308" t="str">
        <f t="shared" si="9"/>
        <v/>
      </c>
      <c r="W41" s="297" t="str">
        <f t="shared" si="10"/>
        <v/>
      </c>
      <c r="X41" s="319" t="str">
        <f t="shared" si="0"/>
        <v/>
      </c>
      <c r="Y41" s="319" t="str">
        <f t="shared" si="2"/>
        <v/>
      </c>
      <c r="Z41" s="319" t="str">
        <f t="shared" si="2"/>
        <v/>
      </c>
      <c r="AA41" s="331">
        <f t="shared" si="3"/>
        <v>0</v>
      </c>
      <c r="AB41" s="319" t="str">
        <f t="shared" si="4"/>
        <v/>
      </c>
      <c r="AC41" s="319" t="str">
        <f t="shared" si="1"/>
        <v/>
      </c>
      <c r="AD41" s="319" t="str">
        <f t="shared" si="5"/>
        <v/>
      </c>
      <c r="AE41" s="319" t="str">
        <f t="shared" si="6"/>
        <v/>
      </c>
    </row>
    <row r="42" spans="1:31" ht="16.5" x14ac:dyDescent="0.2">
      <c r="A42" s="303">
        <v>33</v>
      </c>
      <c r="B42" s="304"/>
      <c r="C42" s="305"/>
      <c r="D42" s="298"/>
      <c r="E42" s="306"/>
      <c r="F42" s="299"/>
      <c r="G42" s="307"/>
      <c r="H42" s="298"/>
      <c r="I42" s="306"/>
      <c r="J42" s="299"/>
      <c r="K42" s="307"/>
      <c r="L42" s="298"/>
      <c r="M42" s="306"/>
      <c r="N42" s="299"/>
      <c r="O42" s="307"/>
      <c r="P42" s="298"/>
      <c r="Q42" s="306"/>
      <c r="R42" s="299"/>
      <c r="S42" s="307"/>
      <c r="T42" s="357" t="str">
        <f t="shared" si="7"/>
        <v/>
      </c>
      <c r="U42" s="363" t="str">
        <f t="shared" si="8"/>
        <v/>
      </c>
      <c r="V42" s="308" t="str">
        <f t="shared" si="9"/>
        <v/>
      </c>
      <c r="W42" s="297" t="str">
        <f t="shared" si="10"/>
        <v/>
      </c>
      <c r="X42" s="319" t="str">
        <f t="shared" si="0"/>
        <v/>
      </c>
      <c r="Y42" s="319" t="str">
        <f t="shared" si="2"/>
        <v/>
      </c>
      <c r="Z42" s="319" t="str">
        <f t="shared" si="2"/>
        <v/>
      </c>
      <c r="AA42" s="331">
        <f t="shared" si="3"/>
        <v>0</v>
      </c>
      <c r="AB42" s="319" t="str">
        <f t="shared" si="4"/>
        <v/>
      </c>
      <c r="AC42" s="319" t="str">
        <f t="shared" si="1"/>
        <v/>
      </c>
      <c r="AD42" s="319" t="str">
        <f t="shared" si="5"/>
        <v/>
      </c>
      <c r="AE42" s="319" t="str">
        <f t="shared" si="6"/>
        <v/>
      </c>
    </row>
    <row r="43" spans="1:31" ht="16.5" x14ac:dyDescent="0.2">
      <c r="A43" s="309">
        <v>34</v>
      </c>
      <c r="B43" s="304"/>
      <c r="C43" s="305"/>
      <c r="D43" s="298"/>
      <c r="E43" s="306"/>
      <c r="F43" s="299"/>
      <c r="G43" s="307"/>
      <c r="H43" s="298"/>
      <c r="I43" s="306"/>
      <c r="J43" s="299"/>
      <c r="K43" s="307"/>
      <c r="L43" s="298"/>
      <c r="M43" s="306"/>
      <c r="N43" s="299"/>
      <c r="O43" s="307"/>
      <c r="P43" s="298"/>
      <c r="Q43" s="306"/>
      <c r="R43" s="299"/>
      <c r="S43" s="307"/>
      <c r="T43" s="357" t="str">
        <f t="shared" si="7"/>
        <v/>
      </c>
      <c r="U43" s="363" t="str">
        <f t="shared" si="8"/>
        <v/>
      </c>
      <c r="V43" s="308" t="str">
        <f t="shared" si="9"/>
        <v/>
      </c>
      <c r="W43" s="297" t="str">
        <f t="shared" si="10"/>
        <v/>
      </c>
      <c r="X43" s="319" t="str">
        <f t="shared" si="0"/>
        <v/>
      </c>
      <c r="Y43" s="319" t="str">
        <f t="shared" si="2"/>
        <v/>
      </c>
      <c r="Z43" s="319" t="str">
        <f t="shared" si="2"/>
        <v/>
      </c>
      <c r="AA43" s="331">
        <f t="shared" si="3"/>
        <v>0</v>
      </c>
      <c r="AB43" s="319" t="str">
        <f t="shared" si="4"/>
        <v/>
      </c>
      <c r="AC43" s="319" t="str">
        <f t="shared" si="1"/>
        <v/>
      </c>
      <c r="AD43" s="319" t="str">
        <f t="shared" si="5"/>
        <v/>
      </c>
      <c r="AE43" s="319" t="str">
        <f t="shared" si="6"/>
        <v/>
      </c>
    </row>
    <row r="44" spans="1:31" ht="16.5" x14ac:dyDescent="0.2">
      <c r="A44" s="303">
        <v>35</v>
      </c>
      <c r="B44" s="304"/>
      <c r="C44" s="305"/>
      <c r="D44" s="298"/>
      <c r="E44" s="306"/>
      <c r="F44" s="299"/>
      <c r="G44" s="307"/>
      <c r="H44" s="298"/>
      <c r="I44" s="306"/>
      <c r="J44" s="299"/>
      <c r="K44" s="307"/>
      <c r="L44" s="298"/>
      <c r="M44" s="306"/>
      <c r="N44" s="299"/>
      <c r="O44" s="307"/>
      <c r="P44" s="298"/>
      <c r="Q44" s="306"/>
      <c r="R44" s="299"/>
      <c r="S44" s="307"/>
      <c r="T44" s="357" t="str">
        <f t="shared" si="7"/>
        <v/>
      </c>
      <c r="U44" s="363" t="str">
        <f t="shared" si="8"/>
        <v/>
      </c>
      <c r="V44" s="308" t="str">
        <f t="shared" si="9"/>
        <v/>
      </c>
      <c r="W44" s="297" t="str">
        <f t="shared" si="10"/>
        <v/>
      </c>
      <c r="X44" s="319" t="str">
        <f t="shared" si="0"/>
        <v/>
      </c>
      <c r="Y44" s="319" t="str">
        <f t="shared" si="2"/>
        <v/>
      </c>
      <c r="Z44" s="319" t="str">
        <f t="shared" si="2"/>
        <v/>
      </c>
      <c r="AA44" s="331">
        <f t="shared" si="3"/>
        <v>0</v>
      </c>
      <c r="AB44" s="319" t="str">
        <f t="shared" si="4"/>
        <v/>
      </c>
      <c r="AC44" s="319" t="str">
        <f t="shared" si="1"/>
        <v/>
      </c>
      <c r="AD44" s="319" t="str">
        <f t="shared" si="5"/>
        <v/>
      </c>
      <c r="AE44" s="319" t="str">
        <f t="shared" si="6"/>
        <v/>
      </c>
    </row>
    <row r="45" spans="1:31" ht="16.5" x14ac:dyDescent="0.2">
      <c r="A45" s="303">
        <v>36</v>
      </c>
      <c r="B45" s="304"/>
      <c r="C45" s="305"/>
      <c r="D45" s="298"/>
      <c r="E45" s="306"/>
      <c r="F45" s="299"/>
      <c r="G45" s="307"/>
      <c r="H45" s="298"/>
      <c r="I45" s="306"/>
      <c r="J45" s="299"/>
      <c r="K45" s="307"/>
      <c r="L45" s="298"/>
      <c r="M45" s="306"/>
      <c r="N45" s="299"/>
      <c r="O45" s="307"/>
      <c r="P45" s="298"/>
      <c r="Q45" s="306"/>
      <c r="R45" s="299"/>
      <c r="S45" s="307"/>
      <c r="T45" s="357" t="str">
        <f t="shared" si="7"/>
        <v/>
      </c>
      <c r="U45" s="363" t="str">
        <f t="shared" si="8"/>
        <v/>
      </c>
      <c r="V45" s="308" t="str">
        <f t="shared" si="9"/>
        <v/>
      </c>
      <c r="W45" s="297" t="str">
        <f t="shared" si="10"/>
        <v/>
      </c>
      <c r="X45" s="319" t="str">
        <f t="shared" si="0"/>
        <v/>
      </c>
      <c r="Y45" s="319" t="str">
        <f t="shared" si="2"/>
        <v/>
      </c>
      <c r="Z45" s="319" t="str">
        <f t="shared" si="2"/>
        <v/>
      </c>
      <c r="AA45" s="331">
        <f t="shared" si="3"/>
        <v>0</v>
      </c>
      <c r="AB45" s="319" t="str">
        <f t="shared" si="4"/>
        <v/>
      </c>
      <c r="AC45" s="319" t="str">
        <f t="shared" si="1"/>
        <v/>
      </c>
      <c r="AD45" s="319" t="str">
        <f t="shared" si="5"/>
        <v/>
      </c>
      <c r="AE45" s="319" t="str">
        <f t="shared" si="6"/>
        <v/>
      </c>
    </row>
    <row r="46" spans="1:31" ht="16.5" x14ac:dyDescent="0.2">
      <c r="A46" s="309">
        <v>37</v>
      </c>
      <c r="B46" s="304"/>
      <c r="C46" s="305"/>
      <c r="D46" s="298"/>
      <c r="E46" s="306"/>
      <c r="F46" s="299"/>
      <c r="G46" s="307"/>
      <c r="H46" s="298"/>
      <c r="I46" s="306"/>
      <c r="J46" s="299"/>
      <c r="K46" s="307"/>
      <c r="L46" s="298"/>
      <c r="M46" s="306"/>
      <c r="N46" s="299"/>
      <c r="O46" s="307"/>
      <c r="P46" s="298"/>
      <c r="Q46" s="306"/>
      <c r="R46" s="299"/>
      <c r="S46" s="307"/>
      <c r="T46" s="357" t="str">
        <f t="shared" si="7"/>
        <v/>
      </c>
      <c r="U46" s="363" t="str">
        <f t="shared" si="8"/>
        <v/>
      </c>
      <c r="V46" s="308" t="str">
        <f t="shared" si="9"/>
        <v/>
      </c>
      <c r="W46" s="297" t="str">
        <f t="shared" si="10"/>
        <v/>
      </c>
      <c r="X46" s="319" t="str">
        <f t="shared" si="0"/>
        <v/>
      </c>
      <c r="Y46" s="319" t="str">
        <f t="shared" si="2"/>
        <v/>
      </c>
      <c r="Z46" s="319" t="str">
        <f t="shared" si="2"/>
        <v/>
      </c>
      <c r="AA46" s="331">
        <f t="shared" si="3"/>
        <v>0</v>
      </c>
      <c r="AB46" s="319" t="str">
        <f t="shared" si="4"/>
        <v/>
      </c>
      <c r="AC46" s="319" t="str">
        <f t="shared" si="1"/>
        <v/>
      </c>
      <c r="AD46" s="319" t="str">
        <f t="shared" si="5"/>
        <v/>
      </c>
      <c r="AE46" s="319" t="str">
        <f t="shared" si="6"/>
        <v/>
      </c>
    </row>
    <row r="47" spans="1:31" ht="16.5" x14ac:dyDescent="0.2">
      <c r="A47" s="303">
        <v>38</v>
      </c>
      <c r="B47" s="304"/>
      <c r="C47" s="305"/>
      <c r="D47" s="298"/>
      <c r="E47" s="306"/>
      <c r="F47" s="299"/>
      <c r="G47" s="307"/>
      <c r="H47" s="298"/>
      <c r="I47" s="306"/>
      <c r="J47" s="299"/>
      <c r="K47" s="307"/>
      <c r="L47" s="298"/>
      <c r="M47" s="306"/>
      <c r="N47" s="299"/>
      <c r="O47" s="307"/>
      <c r="P47" s="298"/>
      <c r="Q47" s="306"/>
      <c r="R47" s="299"/>
      <c r="S47" s="307"/>
      <c r="T47" s="357" t="str">
        <f t="shared" si="7"/>
        <v/>
      </c>
      <c r="U47" s="363" t="str">
        <f t="shared" si="8"/>
        <v/>
      </c>
      <c r="V47" s="308" t="str">
        <f t="shared" si="9"/>
        <v/>
      </c>
      <c r="W47" s="297" t="str">
        <f t="shared" si="10"/>
        <v/>
      </c>
      <c r="X47" s="319" t="str">
        <f t="shared" si="0"/>
        <v/>
      </c>
      <c r="Y47" s="319" t="str">
        <f t="shared" si="2"/>
        <v/>
      </c>
      <c r="Z47" s="319" t="str">
        <f t="shared" si="2"/>
        <v/>
      </c>
      <c r="AA47" s="331">
        <f t="shared" si="3"/>
        <v>0</v>
      </c>
      <c r="AB47" s="319" t="str">
        <f t="shared" si="4"/>
        <v/>
      </c>
      <c r="AC47" s="319" t="str">
        <f t="shared" si="1"/>
        <v/>
      </c>
      <c r="AD47" s="319" t="str">
        <f t="shared" si="5"/>
        <v/>
      </c>
      <c r="AE47" s="319" t="str">
        <f t="shared" si="6"/>
        <v/>
      </c>
    </row>
    <row r="48" spans="1:31" ht="16.5" x14ac:dyDescent="0.2">
      <c r="A48" s="303">
        <v>39</v>
      </c>
      <c r="B48" s="304"/>
      <c r="C48" s="305"/>
      <c r="D48" s="298"/>
      <c r="E48" s="306"/>
      <c r="F48" s="299"/>
      <c r="G48" s="307"/>
      <c r="H48" s="298"/>
      <c r="I48" s="306"/>
      <c r="J48" s="299"/>
      <c r="K48" s="307"/>
      <c r="L48" s="298"/>
      <c r="M48" s="306"/>
      <c r="N48" s="299"/>
      <c r="O48" s="307"/>
      <c r="P48" s="298"/>
      <c r="Q48" s="306"/>
      <c r="R48" s="299"/>
      <c r="S48" s="307"/>
      <c r="T48" s="357" t="str">
        <f t="shared" si="7"/>
        <v/>
      </c>
      <c r="U48" s="363" t="str">
        <f t="shared" si="8"/>
        <v/>
      </c>
      <c r="V48" s="308" t="str">
        <f t="shared" si="9"/>
        <v/>
      </c>
      <c r="W48" s="297" t="str">
        <f t="shared" si="10"/>
        <v/>
      </c>
      <c r="X48" s="319" t="str">
        <f t="shared" si="0"/>
        <v/>
      </c>
      <c r="Y48" s="319" t="str">
        <f t="shared" si="2"/>
        <v/>
      </c>
      <c r="Z48" s="319" t="str">
        <f t="shared" si="2"/>
        <v/>
      </c>
      <c r="AA48" s="331">
        <f t="shared" si="3"/>
        <v>0</v>
      </c>
      <c r="AB48" s="319" t="str">
        <f t="shared" si="4"/>
        <v/>
      </c>
      <c r="AC48" s="319" t="str">
        <f t="shared" si="1"/>
        <v/>
      </c>
      <c r="AD48" s="319" t="str">
        <f t="shared" si="5"/>
        <v/>
      </c>
      <c r="AE48" s="319" t="str">
        <f t="shared" si="6"/>
        <v/>
      </c>
    </row>
    <row r="49" spans="1:31" ht="17.25" thickBot="1" x14ac:dyDescent="0.25">
      <c r="A49" s="310">
        <v>40</v>
      </c>
      <c r="B49" s="329"/>
      <c r="C49" s="312"/>
      <c r="D49" s="364"/>
      <c r="E49" s="313"/>
      <c r="F49" s="320"/>
      <c r="G49" s="314"/>
      <c r="H49" s="364"/>
      <c r="I49" s="313"/>
      <c r="J49" s="320"/>
      <c r="K49" s="314"/>
      <c r="L49" s="364"/>
      <c r="M49" s="313"/>
      <c r="N49" s="320"/>
      <c r="O49" s="314"/>
      <c r="P49" s="364"/>
      <c r="Q49" s="313"/>
      <c r="R49" s="320"/>
      <c r="S49" s="314"/>
      <c r="T49" s="365" t="str">
        <f t="shared" si="7"/>
        <v/>
      </c>
      <c r="U49" s="366" t="str">
        <f t="shared" si="8"/>
        <v/>
      </c>
      <c r="V49" s="316" t="str">
        <f t="shared" si="9"/>
        <v/>
      </c>
      <c r="W49" s="321" t="str">
        <f t="shared" si="10"/>
        <v/>
      </c>
      <c r="X49" s="319" t="str">
        <f t="shared" si="0"/>
        <v/>
      </c>
      <c r="Y49" s="319" t="str">
        <f t="shared" si="2"/>
        <v/>
      </c>
      <c r="Z49" s="319" t="str">
        <f t="shared" si="2"/>
        <v/>
      </c>
      <c r="AA49" s="331">
        <f t="shared" si="3"/>
        <v>0</v>
      </c>
      <c r="AB49" s="319" t="str">
        <f t="shared" si="4"/>
        <v/>
      </c>
      <c r="AC49" s="319" t="str">
        <f t="shared" si="1"/>
        <v/>
      </c>
      <c r="AD49" s="319" t="str">
        <f t="shared" si="5"/>
        <v/>
      </c>
      <c r="AE49" s="319" t="str">
        <f t="shared" si="6"/>
        <v/>
      </c>
    </row>
    <row r="50" spans="1:31" ht="16.5" thickTop="1" x14ac:dyDescent="0.2">
      <c r="B50" s="367"/>
      <c r="C50" s="368"/>
      <c r="D50" s="369"/>
      <c r="E50" s="370"/>
      <c r="F50" s="369"/>
      <c r="G50" s="370"/>
      <c r="H50" s="369"/>
      <c r="I50" s="370"/>
      <c r="J50" s="369"/>
      <c r="K50" s="370"/>
      <c r="L50" s="369"/>
      <c r="M50" s="370"/>
      <c r="N50" s="369"/>
      <c r="O50" s="370"/>
      <c r="P50" s="369"/>
      <c r="Q50" s="370"/>
      <c r="R50" s="369"/>
      <c r="S50" s="370"/>
      <c r="T50" s="370"/>
      <c r="U50" s="369"/>
      <c r="V50" s="370"/>
      <c r="W50" s="371"/>
    </row>
    <row r="51" spans="1:31" ht="15.75" x14ac:dyDescent="0.2">
      <c r="B51" s="367"/>
      <c r="C51" s="368"/>
      <c r="D51" s="369"/>
      <c r="E51" s="370"/>
      <c r="F51" s="369"/>
      <c r="G51" s="370"/>
      <c r="H51" s="369"/>
      <c r="I51" s="370"/>
      <c r="J51" s="369"/>
      <c r="K51" s="370"/>
      <c r="L51" s="369"/>
      <c r="M51" s="370"/>
      <c r="N51" s="369"/>
      <c r="O51" s="370"/>
      <c r="P51" s="369"/>
      <c r="Q51" s="370"/>
      <c r="R51" s="369"/>
      <c r="S51" s="370"/>
      <c r="T51" s="370"/>
      <c r="U51" s="369"/>
      <c r="V51" s="370"/>
      <c r="W51" s="371"/>
    </row>
    <row r="52" spans="1:31" ht="15.75" x14ac:dyDescent="0.2">
      <c r="B52" s="367"/>
      <c r="C52" s="368"/>
      <c r="D52" s="369"/>
      <c r="E52" s="370"/>
      <c r="F52" s="369"/>
      <c r="G52" s="370"/>
      <c r="H52" s="369"/>
      <c r="I52" s="370"/>
      <c r="J52" s="369"/>
      <c r="K52" s="370"/>
      <c r="L52" s="369"/>
      <c r="M52" s="370"/>
      <c r="N52" s="369"/>
      <c r="O52" s="370"/>
      <c r="P52" s="369"/>
      <c r="Q52" s="370"/>
      <c r="R52" s="369"/>
      <c r="S52" s="370"/>
      <c r="T52" s="370"/>
      <c r="U52" s="369"/>
      <c r="V52" s="370"/>
      <c r="W52" s="371"/>
    </row>
    <row r="53" spans="1:31" ht="15.75" x14ac:dyDescent="0.2">
      <c r="B53" s="367"/>
      <c r="C53" s="368"/>
      <c r="D53" s="369"/>
      <c r="E53" s="370"/>
      <c r="F53" s="369"/>
      <c r="G53" s="370"/>
      <c r="H53" s="369"/>
      <c r="I53" s="370"/>
      <c r="J53" s="369"/>
      <c r="K53" s="370"/>
      <c r="L53" s="369"/>
      <c r="M53" s="370"/>
      <c r="N53" s="369"/>
      <c r="O53" s="370"/>
      <c r="P53" s="369"/>
      <c r="Q53" s="370"/>
      <c r="R53" s="369"/>
      <c r="S53" s="370"/>
      <c r="T53" s="370"/>
      <c r="U53" s="369"/>
      <c r="V53" s="370"/>
      <c r="W53" s="371"/>
    </row>
  </sheetData>
  <mergeCells count="22">
    <mergeCell ref="D5:E5"/>
    <mergeCell ref="B1:C1"/>
    <mergeCell ref="B2:C2"/>
    <mergeCell ref="A5:A7"/>
    <mergeCell ref="B5:B7"/>
    <mergeCell ref="C5:C7"/>
    <mergeCell ref="R5:S5"/>
    <mergeCell ref="U5:W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U10:U49" xr:uid="{00000000-0002-0000-0A00-000000000000}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2" fitToWidth="0" orientation="landscape" verticalDpi="0" r:id="rId1"/>
  <headerFooter alignWithMargins="0">
    <oddFooter>&amp;L&amp;"Arial,Kurziv"&amp;YPojedinačni plasman lige&amp;R&amp;"Arial,Kurziv"&amp;YStranica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0">
    <pageSetUpPr fitToPage="1"/>
  </sheetPr>
  <dimension ref="A1:AE49"/>
  <sheetViews>
    <sheetView showRowColHeaders="0" zoomScaleNormal="100" workbookViewId="0">
      <selection activeCell="M29" sqref="M29"/>
    </sheetView>
  </sheetViews>
  <sheetFormatPr defaultRowHeight="15" x14ac:dyDescent="0.2"/>
  <cols>
    <col min="1" max="1" width="4.5" style="184" customWidth="1"/>
    <col min="2" max="2" width="19.125" style="190" bestFit="1" customWidth="1"/>
    <col min="3" max="3" width="17.375" style="186" customWidth="1"/>
    <col min="4" max="4" width="4.125" style="186" customWidth="1"/>
    <col min="5" max="5" width="6.875" style="187" customWidth="1"/>
    <col min="6" max="6" width="4.125" style="186" customWidth="1"/>
    <col min="7" max="7" width="8.125" style="187" customWidth="1"/>
    <col min="8" max="8" width="4.125" style="186" customWidth="1"/>
    <col min="9" max="9" width="8.125" style="187" customWidth="1"/>
    <col min="10" max="10" width="4.125" style="186" customWidth="1"/>
    <col min="11" max="11" width="8.125" style="187" customWidth="1"/>
    <col min="12" max="12" width="4.125" style="186" customWidth="1"/>
    <col min="13" max="13" width="8.125" style="187" customWidth="1"/>
    <col min="14" max="14" width="4.125" style="186" customWidth="1"/>
    <col min="15" max="15" width="8.125" style="187" customWidth="1"/>
    <col min="16" max="16" width="4.125" style="186" customWidth="1"/>
    <col min="17" max="17" width="8.125" style="187" customWidth="1"/>
    <col min="18" max="18" width="4.125" style="186" customWidth="1"/>
    <col min="19" max="19" width="8.125" style="187" customWidth="1"/>
    <col min="20" max="20" width="9.5" style="187" customWidth="1"/>
    <col min="21" max="21" width="5.875" style="186" customWidth="1"/>
    <col min="22" max="22" width="8.75" style="187" customWidth="1"/>
    <col min="23" max="23" width="9.25" style="186" customWidth="1"/>
    <col min="24" max="26" width="8" style="186" hidden="1" customWidth="1"/>
    <col min="27" max="27" width="9.5" style="186" hidden="1" customWidth="1"/>
    <col min="28" max="28" width="13.625" style="186" hidden="1" customWidth="1"/>
    <col min="29" max="29" width="12.75" style="186" hidden="1" customWidth="1"/>
    <col min="30" max="31" width="8" style="186" hidden="1" customWidth="1"/>
    <col min="32" max="16384" width="9" style="186"/>
  </cols>
  <sheetData>
    <row r="1" spans="1:31" ht="23.25" x14ac:dyDescent="0.35">
      <c r="B1" s="460" t="s">
        <v>67</v>
      </c>
      <c r="C1" s="460"/>
      <c r="K1" s="188" t="s">
        <v>0</v>
      </c>
      <c r="Q1" s="186"/>
    </row>
    <row r="2" spans="1:31" ht="23.25" x14ac:dyDescent="0.35">
      <c r="B2" s="461" t="s">
        <v>68</v>
      </c>
      <c r="C2" s="461"/>
      <c r="K2" s="188" t="s">
        <v>205</v>
      </c>
    </row>
    <row r="3" spans="1:31" ht="23.25" x14ac:dyDescent="0.35">
      <c r="K3" s="188" t="s">
        <v>1</v>
      </c>
    </row>
    <row r="4" spans="1:31" ht="15.75" thickBot="1" x14ac:dyDescent="0.25">
      <c r="B4" s="191"/>
      <c r="D4" s="192"/>
      <c r="E4" s="193"/>
      <c r="H4" s="192"/>
      <c r="I4" s="193"/>
      <c r="L4" s="192"/>
      <c r="M4" s="193"/>
      <c r="P4" s="192"/>
      <c r="Q4" s="193"/>
    </row>
    <row r="5" spans="1:31" ht="27.75" customHeight="1" thickTop="1" x14ac:dyDescent="0.2">
      <c r="A5" s="462" t="s">
        <v>2</v>
      </c>
      <c r="B5" s="464" t="s">
        <v>3</v>
      </c>
      <c r="C5" s="466" t="s">
        <v>4</v>
      </c>
      <c r="D5" s="443" t="s">
        <v>5</v>
      </c>
      <c r="E5" s="453"/>
      <c r="F5" s="451" t="s">
        <v>6</v>
      </c>
      <c r="G5" s="444"/>
      <c r="H5" s="443" t="s">
        <v>7</v>
      </c>
      <c r="I5" s="453"/>
      <c r="J5" s="451" t="s">
        <v>8</v>
      </c>
      <c r="K5" s="444"/>
      <c r="L5" s="443" t="s">
        <v>9</v>
      </c>
      <c r="M5" s="453"/>
      <c r="N5" s="451" t="s">
        <v>10</v>
      </c>
      <c r="O5" s="444"/>
      <c r="P5" s="443" t="s">
        <v>11</v>
      </c>
      <c r="Q5" s="453"/>
      <c r="R5" s="451" t="s">
        <v>12</v>
      </c>
      <c r="S5" s="444"/>
      <c r="T5" s="194" t="s">
        <v>38</v>
      </c>
      <c r="U5" s="445" t="s">
        <v>13</v>
      </c>
      <c r="V5" s="446"/>
      <c r="W5" s="447"/>
    </row>
    <row r="6" spans="1:31" ht="50.1" customHeight="1" x14ac:dyDescent="0.2">
      <c r="A6" s="463"/>
      <c r="B6" s="465"/>
      <c r="C6" s="467"/>
      <c r="D6" s="497" t="s">
        <v>56</v>
      </c>
      <c r="E6" s="498"/>
      <c r="F6" s="497" t="s">
        <v>70</v>
      </c>
      <c r="G6" s="498"/>
      <c r="H6" s="497" t="s">
        <v>71</v>
      </c>
      <c r="I6" s="498"/>
      <c r="J6" s="497" t="s">
        <v>72</v>
      </c>
      <c r="K6" s="498"/>
      <c r="L6" s="497" t="s">
        <v>74</v>
      </c>
      <c r="M6" s="498"/>
      <c r="N6" s="497" t="s">
        <v>58</v>
      </c>
      <c r="O6" s="498"/>
      <c r="P6" s="541"/>
      <c r="Q6" s="542"/>
      <c r="R6" s="541"/>
      <c r="S6" s="542"/>
      <c r="T6" s="195">
        <v>-0.5</v>
      </c>
      <c r="U6" s="448"/>
      <c r="V6" s="449"/>
      <c r="W6" s="450"/>
    </row>
    <row r="7" spans="1:31" ht="12.75" customHeight="1" x14ac:dyDescent="0.2">
      <c r="A7" s="463"/>
      <c r="B7" s="465"/>
      <c r="C7" s="467"/>
      <c r="D7" s="196"/>
      <c r="E7" s="197"/>
      <c r="F7" s="196"/>
      <c r="G7" s="198"/>
      <c r="H7" s="199"/>
      <c r="I7" s="197"/>
      <c r="J7" s="196"/>
      <c r="K7" s="198"/>
      <c r="L7" s="199"/>
      <c r="M7" s="197"/>
      <c r="N7" s="196"/>
      <c r="O7" s="200"/>
      <c r="P7" s="199"/>
      <c r="Q7" s="200"/>
      <c r="R7" s="199"/>
      <c r="S7" s="198"/>
      <c r="T7" s="201"/>
      <c r="U7" s="199"/>
      <c r="V7" s="202"/>
      <c r="W7" s="203"/>
      <c r="X7" s="204"/>
    </row>
    <row r="8" spans="1:31" ht="12.75" customHeight="1" x14ac:dyDescent="0.2">
      <c r="A8" s="205"/>
      <c r="B8" s="206"/>
      <c r="C8" s="207"/>
      <c r="D8" s="208" t="s">
        <v>14</v>
      </c>
      <c r="E8" s="209" t="s">
        <v>15</v>
      </c>
      <c r="F8" s="208" t="s">
        <v>14</v>
      </c>
      <c r="G8" s="210" t="s">
        <v>15</v>
      </c>
      <c r="H8" s="211" t="s">
        <v>14</v>
      </c>
      <c r="I8" s="209" t="s">
        <v>15</v>
      </c>
      <c r="J8" s="208" t="s">
        <v>14</v>
      </c>
      <c r="K8" s="210" t="s">
        <v>15</v>
      </c>
      <c r="L8" s="211" t="s">
        <v>14</v>
      </c>
      <c r="M8" s="209" t="s">
        <v>15</v>
      </c>
      <c r="N8" s="208" t="s">
        <v>14</v>
      </c>
      <c r="O8" s="212" t="s">
        <v>15</v>
      </c>
      <c r="P8" s="211" t="s">
        <v>14</v>
      </c>
      <c r="Q8" s="209" t="s">
        <v>15</v>
      </c>
      <c r="R8" s="208" t="s">
        <v>14</v>
      </c>
      <c r="S8" s="210" t="s">
        <v>15</v>
      </c>
      <c r="T8" s="213"/>
      <c r="U8" s="211" t="s">
        <v>14</v>
      </c>
      <c r="V8" s="214" t="s">
        <v>16</v>
      </c>
      <c r="W8" s="215" t="s">
        <v>17</v>
      </c>
    </row>
    <row r="9" spans="1:31" ht="12.75" customHeight="1" thickBot="1" x14ac:dyDescent="0.25">
      <c r="A9" s="216"/>
      <c r="B9" s="217"/>
      <c r="C9" s="218"/>
      <c r="D9" s="219"/>
      <c r="E9" s="220"/>
      <c r="F9" s="219"/>
      <c r="G9" s="221"/>
      <c r="H9" s="219"/>
      <c r="I9" s="220"/>
      <c r="J9" s="219"/>
      <c r="K9" s="221"/>
      <c r="L9" s="219"/>
      <c r="M9" s="220"/>
      <c r="N9" s="219"/>
      <c r="O9" s="221"/>
      <c r="P9" s="219"/>
      <c r="Q9" s="220"/>
      <c r="R9" s="219"/>
      <c r="S9" s="221"/>
      <c r="T9" s="222"/>
      <c r="U9" s="223"/>
      <c r="V9" s="224"/>
      <c r="W9" s="225"/>
      <c r="AD9" s="186" t="s">
        <v>65</v>
      </c>
      <c r="AE9" s="226">
        <v>0.5</v>
      </c>
    </row>
    <row r="10" spans="1:31" s="236" customFormat="1" ht="15" customHeight="1" thickTop="1" x14ac:dyDescent="0.25">
      <c r="A10" s="31">
        <v>1</v>
      </c>
      <c r="B10" s="228" t="s">
        <v>206</v>
      </c>
      <c r="C10" s="229" t="s">
        <v>183</v>
      </c>
      <c r="D10" s="230">
        <v>1</v>
      </c>
      <c r="E10" s="231">
        <v>13524</v>
      </c>
      <c r="F10" s="73"/>
      <c r="G10" s="93"/>
      <c r="H10" s="71"/>
      <c r="I10" s="33"/>
      <c r="J10" s="73"/>
      <c r="K10" s="34"/>
      <c r="L10" s="71"/>
      <c r="M10" s="33"/>
      <c r="N10" s="73"/>
      <c r="O10" s="34"/>
      <c r="P10" s="71"/>
      <c r="Q10" s="33"/>
      <c r="R10" s="73"/>
      <c r="S10" s="34"/>
      <c r="T10" s="385">
        <v>0.5</v>
      </c>
      <c r="U10" s="35">
        <v>0.5</v>
      </c>
      <c r="V10" s="36">
        <v>13524</v>
      </c>
      <c r="W10" s="37">
        <v>1</v>
      </c>
      <c r="X10" s="236">
        <f t="shared" ref="X10:X25" si="0">IF(ISNUMBER(W10)=TRUE,1,"")</f>
        <v>1</v>
      </c>
      <c r="Y10" s="236">
        <f>IF(ISNUMBER(U10)=TRUE,U10,"")</f>
        <v>0.5</v>
      </c>
      <c r="Z10" s="236">
        <f>IF(ISNUMBER(V10)=TRUE,V10,"")</f>
        <v>13524</v>
      </c>
      <c r="AA10" s="237">
        <f>MAX(E10,G10,I10,K10,M10,O10,Q10,S10)</f>
        <v>13524</v>
      </c>
      <c r="AB10" s="236">
        <f>IF(ISNUMBER(Y10)=TRUE,Y10-Z10/100000-AA10/1000000000,"")</f>
        <v>0.36474647599999999</v>
      </c>
      <c r="AC10" s="236">
        <f t="shared" ref="AC10:AC49" si="1">IF(ISNUMBER(AB10)=TRUE,RANK(AB10,$AB$10:$AB$49,1),"")</f>
        <v>1</v>
      </c>
      <c r="AD10" s="236">
        <f>IF(OR(ISNUMBER(D10)=TRUE,ISNUMBER(F10)=TRUE,ISNUMBER(H10)=TRUE,ISNUMBER(J10)=TRUE,ISNUMBER(L10)=TRUE,ISNUMBER(N10)=TRUE,ISNUMBER(P10)=TRUE,ISNUMBER(R10)=TRUE),MAX(D10,F10,H10,J10,L10,N10,P10,R10),"")</f>
        <v>1</v>
      </c>
      <c r="AE10" s="236">
        <f>IF(ISNUMBER(AD10),AD10*50%,"")</f>
        <v>0.5</v>
      </c>
    </row>
    <row r="11" spans="1:31" s="236" customFormat="1" ht="15" customHeight="1" x14ac:dyDescent="0.25">
      <c r="A11" s="38">
        <v>2</v>
      </c>
      <c r="B11" s="239" t="s">
        <v>207</v>
      </c>
      <c r="C11" s="240" t="s">
        <v>187</v>
      </c>
      <c r="D11" s="241">
        <v>1</v>
      </c>
      <c r="E11" s="242">
        <v>9660</v>
      </c>
      <c r="F11" s="40"/>
      <c r="G11" s="41"/>
      <c r="H11" s="75"/>
      <c r="I11" s="39"/>
      <c r="J11" s="40"/>
      <c r="K11" s="41"/>
      <c r="L11" s="75"/>
      <c r="M11" s="39"/>
      <c r="N11" s="40"/>
      <c r="O11" s="41"/>
      <c r="P11" s="75"/>
      <c r="Q11" s="39"/>
      <c r="R11" s="40"/>
      <c r="S11" s="41"/>
      <c r="T11" s="385">
        <v>0.5</v>
      </c>
      <c r="U11" s="35">
        <v>0.5</v>
      </c>
      <c r="V11" s="36">
        <v>9660</v>
      </c>
      <c r="W11" s="37">
        <v>2</v>
      </c>
      <c r="X11" s="236">
        <f t="shared" si="0"/>
        <v>1</v>
      </c>
      <c r="Y11" s="236">
        <f t="shared" ref="Y11:Z25" si="2">IF(ISNUMBER(U11)=TRUE,U11,"")</f>
        <v>0.5</v>
      </c>
      <c r="Z11" s="236">
        <f t="shared" si="2"/>
        <v>9660</v>
      </c>
      <c r="AA11" s="237">
        <f t="shared" ref="AA11:AA25" si="3">MAX(E11,G11,I11,K11,M11,O11,Q11,S11)</f>
        <v>9660</v>
      </c>
      <c r="AB11" s="236">
        <f t="shared" ref="AB11:AB49" si="4">IF(ISNUMBER(Y11)=TRUE,Y11-Z11/100000-AA11/1000000000,"")</f>
        <v>0.40339033999999996</v>
      </c>
      <c r="AC11" s="236">
        <f t="shared" si="1"/>
        <v>2</v>
      </c>
      <c r="AD11" s="236">
        <f t="shared" ref="AD11:AD25" si="5">IF(OR(ISNUMBER(D11)=TRUE,ISNUMBER(F11)=TRUE,ISNUMBER(H11)=TRUE,ISNUMBER(J11)=TRUE,ISNUMBER(L11)=TRUE,ISNUMBER(N11)=TRUE,ISNUMBER(P11)=TRUE,ISNUMBER(R11)=TRUE),MAX(D11,F11,H11,J11,L11,N11,P11,R11),"")</f>
        <v>1</v>
      </c>
      <c r="AE11" s="236">
        <f t="shared" ref="AE11:AE49" si="6">IF(ISNUMBER(AD11),AD11*50%,"")</f>
        <v>0.5</v>
      </c>
    </row>
    <row r="12" spans="1:31" s="236" customFormat="1" ht="15" customHeight="1" x14ac:dyDescent="0.25">
      <c r="A12" s="38">
        <v>3</v>
      </c>
      <c r="B12" s="239" t="s">
        <v>208</v>
      </c>
      <c r="C12" s="240" t="s">
        <v>183</v>
      </c>
      <c r="D12" s="241">
        <v>2</v>
      </c>
      <c r="E12" s="242">
        <v>8432</v>
      </c>
      <c r="F12" s="40"/>
      <c r="G12" s="41"/>
      <c r="H12" s="75"/>
      <c r="I12" s="39"/>
      <c r="J12" s="40"/>
      <c r="K12" s="41"/>
      <c r="L12" s="75"/>
      <c r="M12" s="39"/>
      <c r="N12" s="40"/>
      <c r="O12" s="41"/>
      <c r="P12" s="75"/>
      <c r="Q12" s="39"/>
      <c r="R12" s="40"/>
      <c r="S12" s="41"/>
      <c r="T12" s="385">
        <v>1</v>
      </c>
      <c r="U12" s="35">
        <v>1</v>
      </c>
      <c r="V12" s="36">
        <v>8432</v>
      </c>
      <c r="W12" s="37">
        <v>3</v>
      </c>
      <c r="X12" s="236">
        <f t="shared" si="0"/>
        <v>1</v>
      </c>
      <c r="Y12" s="236">
        <f t="shared" si="2"/>
        <v>1</v>
      </c>
      <c r="Z12" s="236">
        <f t="shared" si="2"/>
        <v>8432</v>
      </c>
      <c r="AA12" s="237">
        <f t="shared" si="3"/>
        <v>8432</v>
      </c>
      <c r="AB12" s="236">
        <f t="shared" si="4"/>
        <v>0.91567156800000005</v>
      </c>
      <c r="AC12" s="236">
        <f t="shared" si="1"/>
        <v>3</v>
      </c>
      <c r="AD12" s="236">
        <f t="shared" si="5"/>
        <v>2</v>
      </c>
      <c r="AE12" s="236">
        <f t="shared" si="6"/>
        <v>1</v>
      </c>
    </row>
    <row r="13" spans="1:31" s="236" customFormat="1" ht="15" customHeight="1" x14ac:dyDescent="0.25">
      <c r="A13" s="31">
        <v>4</v>
      </c>
      <c r="B13" s="239" t="s">
        <v>209</v>
      </c>
      <c r="C13" s="240" t="s">
        <v>210</v>
      </c>
      <c r="D13" s="241">
        <v>2</v>
      </c>
      <c r="E13" s="242">
        <v>8263</v>
      </c>
      <c r="F13" s="40"/>
      <c r="G13" s="41"/>
      <c r="H13" s="75"/>
      <c r="I13" s="39"/>
      <c r="J13" s="40"/>
      <c r="K13" s="41"/>
      <c r="L13" s="75"/>
      <c r="M13" s="39"/>
      <c r="N13" s="40"/>
      <c r="O13" s="41"/>
      <c r="P13" s="75"/>
      <c r="Q13" s="39"/>
      <c r="R13" s="40"/>
      <c r="S13" s="41"/>
      <c r="T13" s="385">
        <v>1</v>
      </c>
      <c r="U13" s="35">
        <v>1</v>
      </c>
      <c r="V13" s="36">
        <v>8263</v>
      </c>
      <c r="W13" s="37">
        <v>4</v>
      </c>
      <c r="X13" s="236">
        <f t="shared" si="0"/>
        <v>1</v>
      </c>
      <c r="Y13" s="236">
        <f t="shared" si="2"/>
        <v>1</v>
      </c>
      <c r="Z13" s="236">
        <f t="shared" si="2"/>
        <v>8263</v>
      </c>
      <c r="AA13" s="237">
        <f t="shared" si="3"/>
        <v>8263</v>
      </c>
      <c r="AB13" s="236">
        <f t="shared" si="4"/>
        <v>0.91736173700000001</v>
      </c>
      <c r="AC13" s="236">
        <f t="shared" si="1"/>
        <v>4</v>
      </c>
      <c r="AD13" s="236">
        <f t="shared" si="5"/>
        <v>2</v>
      </c>
      <c r="AE13" s="236">
        <f t="shared" si="6"/>
        <v>1</v>
      </c>
    </row>
    <row r="14" spans="1:31" s="236" customFormat="1" ht="15" customHeight="1" x14ac:dyDescent="0.25">
      <c r="A14" s="38">
        <v>5</v>
      </c>
      <c r="B14" s="239" t="s">
        <v>211</v>
      </c>
      <c r="C14" s="240" t="s">
        <v>183</v>
      </c>
      <c r="D14" s="241">
        <v>3</v>
      </c>
      <c r="E14" s="242">
        <v>8287</v>
      </c>
      <c r="F14" s="40"/>
      <c r="G14" s="41"/>
      <c r="H14" s="75"/>
      <c r="I14" s="39"/>
      <c r="J14" s="40"/>
      <c r="K14" s="41"/>
      <c r="L14" s="75"/>
      <c r="M14" s="39"/>
      <c r="N14" s="40"/>
      <c r="O14" s="41"/>
      <c r="P14" s="75"/>
      <c r="Q14" s="39"/>
      <c r="R14" s="40"/>
      <c r="S14" s="41"/>
      <c r="T14" s="385">
        <v>1.5</v>
      </c>
      <c r="U14" s="35">
        <v>1.5</v>
      </c>
      <c r="V14" s="36">
        <v>8287</v>
      </c>
      <c r="W14" s="37">
        <v>5</v>
      </c>
      <c r="X14" s="236">
        <f t="shared" si="0"/>
        <v>1</v>
      </c>
      <c r="Y14" s="236">
        <f t="shared" si="2"/>
        <v>1.5</v>
      </c>
      <c r="Z14" s="236">
        <f t="shared" si="2"/>
        <v>8287</v>
      </c>
      <c r="AA14" s="237">
        <f t="shared" si="3"/>
        <v>8287</v>
      </c>
      <c r="AB14" s="236">
        <f t="shared" si="4"/>
        <v>1.417121713</v>
      </c>
      <c r="AC14" s="236">
        <f t="shared" si="1"/>
        <v>5</v>
      </c>
      <c r="AD14" s="236">
        <f t="shared" si="5"/>
        <v>3</v>
      </c>
      <c r="AE14" s="236">
        <f t="shared" si="6"/>
        <v>1.5</v>
      </c>
    </row>
    <row r="15" spans="1:31" s="236" customFormat="1" ht="15" customHeight="1" x14ac:dyDescent="0.25">
      <c r="A15" s="38">
        <v>6</v>
      </c>
      <c r="B15" s="239" t="s">
        <v>212</v>
      </c>
      <c r="C15" s="240" t="s">
        <v>213</v>
      </c>
      <c r="D15" s="241">
        <v>3</v>
      </c>
      <c r="E15" s="242">
        <v>7875</v>
      </c>
      <c r="F15" s="40"/>
      <c r="G15" s="41"/>
      <c r="H15" s="75"/>
      <c r="I15" s="39"/>
      <c r="J15" s="40"/>
      <c r="K15" s="41"/>
      <c r="L15" s="75"/>
      <c r="M15" s="39"/>
      <c r="N15" s="40"/>
      <c r="O15" s="41"/>
      <c r="P15" s="75"/>
      <c r="Q15" s="39"/>
      <c r="R15" s="40"/>
      <c r="S15" s="41"/>
      <c r="T15" s="385">
        <v>1.5</v>
      </c>
      <c r="U15" s="35">
        <v>1.5</v>
      </c>
      <c r="V15" s="36">
        <v>7875</v>
      </c>
      <c r="W15" s="37">
        <v>6</v>
      </c>
      <c r="X15" s="236">
        <f t="shared" si="0"/>
        <v>1</v>
      </c>
      <c r="Y15" s="236">
        <f t="shared" si="2"/>
        <v>1.5</v>
      </c>
      <c r="Z15" s="236">
        <f t="shared" si="2"/>
        <v>7875</v>
      </c>
      <c r="AA15" s="237">
        <f t="shared" si="3"/>
        <v>7875</v>
      </c>
      <c r="AB15" s="236">
        <f t="shared" si="4"/>
        <v>1.4212421249999998</v>
      </c>
      <c r="AC15" s="236">
        <f t="shared" si="1"/>
        <v>6</v>
      </c>
      <c r="AD15" s="236">
        <f t="shared" si="5"/>
        <v>3</v>
      </c>
      <c r="AE15" s="236">
        <f t="shared" si="6"/>
        <v>1.5</v>
      </c>
    </row>
    <row r="16" spans="1:31" s="236" customFormat="1" ht="15" customHeight="1" x14ac:dyDescent="0.25">
      <c r="A16" s="31">
        <v>7</v>
      </c>
      <c r="B16" s="239" t="s">
        <v>214</v>
      </c>
      <c r="C16" s="240" t="s">
        <v>187</v>
      </c>
      <c r="D16" s="241">
        <v>4</v>
      </c>
      <c r="E16" s="242">
        <v>7580</v>
      </c>
      <c r="F16" s="40"/>
      <c r="G16" s="41"/>
      <c r="H16" s="75"/>
      <c r="I16" s="39"/>
      <c r="J16" s="40"/>
      <c r="K16" s="41"/>
      <c r="L16" s="75"/>
      <c r="M16" s="39"/>
      <c r="N16" s="40"/>
      <c r="O16" s="41"/>
      <c r="P16" s="75"/>
      <c r="Q16" s="39"/>
      <c r="R16" s="40"/>
      <c r="S16" s="41"/>
      <c r="T16" s="385">
        <v>2</v>
      </c>
      <c r="U16" s="35">
        <v>2</v>
      </c>
      <c r="V16" s="36">
        <v>7580</v>
      </c>
      <c r="W16" s="37">
        <v>7</v>
      </c>
      <c r="X16" s="236">
        <f t="shared" si="0"/>
        <v>1</v>
      </c>
      <c r="Y16" s="236">
        <f t="shared" si="2"/>
        <v>2</v>
      </c>
      <c r="Z16" s="236">
        <f t="shared" si="2"/>
        <v>7580</v>
      </c>
      <c r="AA16" s="237">
        <f t="shared" si="3"/>
        <v>7580</v>
      </c>
      <c r="AB16" s="236">
        <f t="shared" si="4"/>
        <v>1.92419242</v>
      </c>
      <c r="AC16" s="236">
        <f t="shared" si="1"/>
        <v>7</v>
      </c>
      <c r="AD16" s="236">
        <f t="shared" si="5"/>
        <v>4</v>
      </c>
      <c r="AE16" s="236">
        <f t="shared" si="6"/>
        <v>2</v>
      </c>
    </row>
    <row r="17" spans="1:31" s="236" customFormat="1" ht="15" customHeight="1" x14ac:dyDescent="0.25">
      <c r="A17" s="38">
        <v>8</v>
      </c>
      <c r="B17" s="239" t="s">
        <v>215</v>
      </c>
      <c r="C17" s="240" t="s">
        <v>187</v>
      </c>
      <c r="D17" s="241">
        <v>4</v>
      </c>
      <c r="E17" s="242">
        <v>7248</v>
      </c>
      <c r="F17" s="40"/>
      <c r="G17" s="41"/>
      <c r="H17" s="75"/>
      <c r="I17" s="39"/>
      <c r="J17" s="40"/>
      <c r="K17" s="41"/>
      <c r="L17" s="75"/>
      <c r="M17" s="39"/>
      <c r="N17" s="40"/>
      <c r="O17" s="41"/>
      <c r="P17" s="75"/>
      <c r="Q17" s="39"/>
      <c r="R17" s="40"/>
      <c r="S17" s="41"/>
      <c r="T17" s="385">
        <v>2</v>
      </c>
      <c r="U17" s="35">
        <v>2</v>
      </c>
      <c r="V17" s="36">
        <v>7248</v>
      </c>
      <c r="W17" s="37">
        <v>8</v>
      </c>
      <c r="X17" s="236">
        <f t="shared" si="0"/>
        <v>1</v>
      </c>
      <c r="Y17" s="236">
        <f t="shared" si="2"/>
        <v>2</v>
      </c>
      <c r="Z17" s="236">
        <f t="shared" si="2"/>
        <v>7248</v>
      </c>
      <c r="AA17" s="237">
        <f t="shared" si="3"/>
        <v>7248</v>
      </c>
      <c r="AB17" s="236">
        <f t="shared" si="4"/>
        <v>1.9275127519999999</v>
      </c>
      <c r="AC17" s="236">
        <f t="shared" si="1"/>
        <v>8</v>
      </c>
      <c r="AD17" s="236">
        <f t="shared" si="5"/>
        <v>4</v>
      </c>
      <c r="AE17" s="236">
        <f t="shared" si="6"/>
        <v>2</v>
      </c>
    </row>
    <row r="18" spans="1:31" s="236" customFormat="1" ht="15" customHeight="1" x14ac:dyDescent="0.25">
      <c r="A18" s="38">
        <v>9</v>
      </c>
      <c r="B18" s="239" t="s">
        <v>216</v>
      </c>
      <c r="C18" s="240" t="s">
        <v>180</v>
      </c>
      <c r="D18" s="241">
        <v>5</v>
      </c>
      <c r="E18" s="242">
        <v>5579</v>
      </c>
      <c r="F18" s="40"/>
      <c r="G18" s="41"/>
      <c r="H18" s="75"/>
      <c r="I18" s="39"/>
      <c r="J18" s="40"/>
      <c r="K18" s="41"/>
      <c r="L18" s="75"/>
      <c r="M18" s="39"/>
      <c r="N18" s="40"/>
      <c r="O18" s="41"/>
      <c r="P18" s="75"/>
      <c r="Q18" s="39"/>
      <c r="R18" s="40"/>
      <c r="S18" s="41"/>
      <c r="T18" s="385">
        <v>2.5</v>
      </c>
      <c r="U18" s="35">
        <v>2.5</v>
      </c>
      <c r="V18" s="36">
        <v>5579</v>
      </c>
      <c r="W18" s="37">
        <v>9</v>
      </c>
      <c r="X18" s="236">
        <f t="shared" si="0"/>
        <v>1</v>
      </c>
      <c r="Y18" s="236">
        <f t="shared" si="2"/>
        <v>2.5</v>
      </c>
      <c r="Z18" s="236">
        <f t="shared" si="2"/>
        <v>5579</v>
      </c>
      <c r="AA18" s="237">
        <f t="shared" si="3"/>
        <v>5579</v>
      </c>
      <c r="AB18" s="236">
        <f t="shared" si="4"/>
        <v>2.4442044209999998</v>
      </c>
      <c r="AC18" s="236">
        <f t="shared" si="1"/>
        <v>9</v>
      </c>
      <c r="AD18" s="236">
        <f t="shared" si="5"/>
        <v>5</v>
      </c>
      <c r="AE18" s="236">
        <f t="shared" si="6"/>
        <v>2.5</v>
      </c>
    </row>
    <row r="19" spans="1:31" s="236" customFormat="1" ht="15" customHeight="1" x14ac:dyDescent="0.25">
      <c r="A19" s="31">
        <v>10</v>
      </c>
      <c r="B19" s="239" t="s">
        <v>217</v>
      </c>
      <c r="C19" s="240" t="s">
        <v>183</v>
      </c>
      <c r="D19" s="241">
        <v>5</v>
      </c>
      <c r="E19" s="242">
        <v>5525</v>
      </c>
      <c r="F19" s="40"/>
      <c r="G19" s="41"/>
      <c r="H19" s="75"/>
      <c r="I19" s="39"/>
      <c r="J19" s="40"/>
      <c r="K19" s="41"/>
      <c r="L19" s="75"/>
      <c r="M19" s="39"/>
      <c r="N19" s="40"/>
      <c r="O19" s="41"/>
      <c r="P19" s="75"/>
      <c r="Q19" s="39"/>
      <c r="R19" s="40"/>
      <c r="S19" s="41"/>
      <c r="T19" s="385">
        <v>2.5</v>
      </c>
      <c r="U19" s="35">
        <v>2.5</v>
      </c>
      <c r="V19" s="36">
        <v>5525</v>
      </c>
      <c r="W19" s="37">
        <v>10</v>
      </c>
      <c r="X19" s="236">
        <f t="shared" si="0"/>
        <v>1</v>
      </c>
      <c r="Y19" s="236">
        <f t="shared" si="2"/>
        <v>2.5</v>
      </c>
      <c r="Z19" s="236">
        <f t="shared" si="2"/>
        <v>5525</v>
      </c>
      <c r="AA19" s="237">
        <f t="shared" si="3"/>
        <v>5525</v>
      </c>
      <c r="AB19" s="236">
        <f t="shared" si="4"/>
        <v>2.4447444749999998</v>
      </c>
      <c r="AC19" s="236">
        <f t="shared" si="1"/>
        <v>10</v>
      </c>
      <c r="AD19" s="236">
        <f t="shared" si="5"/>
        <v>5</v>
      </c>
      <c r="AE19" s="236">
        <f t="shared" si="6"/>
        <v>2.5</v>
      </c>
    </row>
    <row r="20" spans="1:31" s="236" customFormat="1" ht="15" customHeight="1" x14ac:dyDescent="0.25">
      <c r="A20" s="38">
        <v>11</v>
      </c>
      <c r="B20" s="239" t="s">
        <v>218</v>
      </c>
      <c r="C20" s="240" t="s">
        <v>180</v>
      </c>
      <c r="D20" s="241">
        <v>6</v>
      </c>
      <c r="E20" s="242">
        <v>5494</v>
      </c>
      <c r="F20" s="40"/>
      <c r="G20" s="41"/>
      <c r="H20" s="75"/>
      <c r="I20" s="39"/>
      <c r="J20" s="40"/>
      <c r="K20" s="41"/>
      <c r="L20" s="75"/>
      <c r="M20" s="39"/>
      <c r="N20" s="40"/>
      <c r="O20" s="41"/>
      <c r="P20" s="75"/>
      <c r="Q20" s="39"/>
      <c r="R20" s="40"/>
      <c r="S20" s="41"/>
      <c r="T20" s="385">
        <v>3</v>
      </c>
      <c r="U20" s="35">
        <v>3</v>
      </c>
      <c r="V20" s="36">
        <v>5494</v>
      </c>
      <c r="W20" s="37">
        <v>11</v>
      </c>
      <c r="X20" s="236">
        <f t="shared" si="0"/>
        <v>1</v>
      </c>
      <c r="Y20" s="236">
        <f t="shared" si="2"/>
        <v>3</v>
      </c>
      <c r="Z20" s="236">
        <f t="shared" si="2"/>
        <v>5494</v>
      </c>
      <c r="AA20" s="237">
        <f t="shared" si="3"/>
        <v>5494</v>
      </c>
      <c r="AB20" s="236">
        <f t="shared" si="4"/>
        <v>2.945054506</v>
      </c>
      <c r="AC20" s="236">
        <f t="shared" si="1"/>
        <v>11</v>
      </c>
      <c r="AD20" s="236">
        <f t="shared" si="5"/>
        <v>6</v>
      </c>
      <c r="AE20" s="236">
        <f t="shared" si="6"/>
        <v>3</v>
      </c>
    </row>
    <row r="21" spans="1:31" s="236" customFormat="1" ht="15" customHeight="1" x14ac:dyDescent="0.25">
      <c r="A21" s="38">
        <v>12</v>
      </c>
      <c r="B21" s="239" t="s">
        <v>219</v>
      </c>
      <c r="C21" s="240" t="s">
        <v>210</v>
      </c>
      <c r="D21" s="241">
        <v>6</v>
      </c>
      <c r="E21" s="242">
        <v>4676</v>
      </c>
      <c r="F21" s="40"/>
      <c r="G21" s="41"/>
      <c r="H21" s="75"/>
      <c r="I21" s="39"/>
      <c r="J21" s="40"/>
      <c r="K21" s="41"/>
      <c r="L21" s="75"/>
      <c r="M21" s="39"/>
      <c r="N21" s="40"/>
      <c r="O21" s="41"/>
      <c r="P21" s="75"/>
      <c r="Q21" s="39"/>
      <c r="R21" s="40"/>
      <c r="S21" s="41"/>
      <c r="T21" s="385">
        <v>3</v>
      </c>
      <c r="U21" s="35">
        <v>3</v>
      </c>
      <c r="V21" s="36">
        <v>4676</v>
      </c>
      <c r="W21" s="37">
        <v>12</v>
      </c>
      <c r="X21" s="236">
        <f t="shared" si="0"/>
        <v>1</v>
      </c>
      <c r="Y21" s="236">
        <f t="shared" si="2"/>
        <v>3</v>
      </c>
      <c r="Z21" s="236">
        <f t="shared" si="2"/>
        <v>4676</v>
      </c>
      <c r="AA21" s="237">
        <f t="shared" si="3"/>
        <v>4676</v>
      </c>
      <c r="AB21" s="236">
        <f t="shared" si="4"/>
        <v>2.953235324</v>
      </c>
      <c r="AC21" s="236">
        <f t="shared" si="1"/>
        <v>12</v>
      </c>
      <c r="AD21" s="236">
        <f t="shared" si="5"/>
        <v>6</v>
      </c>
      <c r="AE21" s="236">
        <f t="shared" si="6"/>
        <v>3</v>
      </c>
    </row>
    <row r="22" spans="1:31" ht="15" customHeight="1" x14ac:dyDescent="0.2">
      <c r="A22" s="31">
        <v>13</v>
      </c>
      <c r="B22" s="239" t="s">
        <v>220</v>
      </c>
      <c r="C22" s="240" t="s">
        <v>178</v>
      </c>
      <c r="D22" s="241">
        <v>7</v>
      </c>
      <c r="E22" s="242">
        <v>5291</v>
      </c>
      <c r="F22" s="40"/>
      <c r="G22" s="41"/>
      <c r="H22" s="75"/>
      <c r="I22" s="39"/>
      <c r="J22" s="40"/>
      <c r="K22" s="41"/>
      <c r="L22" s="75"/>
      <c r="M22" s="39"/>
      <c r="N22" s="40"/>
      <c r="O22" s="41"/>
      <c r="P22" s="75"/>
      <c r="Q22" s="39"/>
      <c r="R22" s="40"/>
      <c r="S22" s="41"/>
      <c r="T22" s="385">
        <v>3.5</v>
      </c>
      <c r="U22" s="35">
        <v>3.5</v>
      </c>
      <c r="V22" s="36">
        <v>5291</v>
      </c>
      <c r="W22" s="37">
        <v>13</v>
      </c>
      <c r="X22" s="236">
        <f t="shared" si="0"/>
        <v>1</v>
      </c>
      <c r="Y22" s="236">
        <f t="shared" si="2"/>
        <v>3.5</v>
      </c>
      <c r="Z22" s="236">
        <f t="shared" si="2"/>
        <v>5291</v>
      </c>
      <c r="AA22" s="237">
        <f t="shared" si="3"/>
        <v>5291</v>
      </c>
      <c r="AB22" s="236">
        <f t="shared" si="4"/>
        <v>3.4470847090000003</v>
      </c>
      <c r="AC22" s="236">
        <f t="shared" si="1"/>
        <v>13</v>
      </c>
      <c r="AD22" s="236">
        <f t="shared" si="5"/>
        <v>7</v>
      </c>
      <c r="AE22" s="236">
        <f t="shared" si="6"/>
        <v>3.5</v>
      </c>
    </row>
    <row r="23" spans="1:31" ht="15.75" customHeight="1" x14ac:dyDescent="0.2">
      <c r="A23" s="38">
        <v>14</v>
      </c>
      <c r="B23" s="239" t="s">
        <v>221</v>
      </c>
      <c r="C23" s="240" t="s">
        <v>187</v>
      </c>
      <c r="D23" s="241">
        <v>7</v>
      </c>
      <c r="E23" s="242">
        <v>2369</v>
      </c>
      <c r="F23" s="40"/>
      <c r="G23" s="41"/>
      <c r="H23" s="75"/>
      <c r="I23" s="39"/>
      <c r="J23" s="40"/>
      <c r="K23" s="41"/>
      <c r="L23" s="75"/>
      <c r="M23" s="39"/>
      <c r="N23" s="40"/>
      <c r="O23" s="41"/>
      <c r="P23" s="75"/>
      <c r="Q23" s="39"/>
      <c r="R23" s="40"/>
      <c r="S23" s="41"/>
      <c r="T23" s="385">
        <v>3.5</v>
      </c>
      <c r="U23" s="35">
        <v>3.5</v>
      </c>
      <c r="V23" s="36">
        <v>2369</v>
      </c>
      <c r="W23" s="37">
        <v>14</v>
      </c>
      <c r="X23" s="236">
        <f t="shared" si="0"/>
        <v>1</v>
      </c>
      <c r="Y23" s="236">
        <f t="shared" si="2"/>
        <v>3.5</v>
      </c>
      <c r="Z23" s="236">
        <f t="shared" si="2"/>
        <v>2369</v>
      </c>
      <c r="AA23" s="237">
        <f t="shared" si="3"/>
        <v>2369</v>
      </c>
      <c r="AB23" s="236">
        <f t="shared" si="4"/>
        <v>3.4763076309999996</v>
      </c>
      <c r="AC23" s="236">
        <f t="shared" si="1"/>
        <v>14</v>
      </c>
      <c r="AD23" s="236">
        <f t="shared" si="5"/>
        <v>7</v>
      </c>
      <c r="AE23" s="236">
        <f t="shared" si="6"/>
        <v>3.5</v>
      </c>
    </row>
    <row r="24" spans="1:31" ht="16.5" x14ac:dyDescent="0.2">
      <c r="A24" s="38">
        <v>15</v>
      </c>
      <c r="B24" s="239" t="s">
        <v>222</v>
      </c>
      <c r="C24" s="240" t="s">
        <v>183</v>
      </c>
      <c r="D24" s="241">
        <v>8</v>
      </c>
      <c r="E24" s="242">
        <v>3674</v>
      </c>
      <c r="F24" s="40"/>
      <c r="G24" s="41"/>
      <c r="H24" s="75"/>
      <c r="I24" s="39"/>
      <c r="J24" s="40"/>
      <c r="K24" s="41"/>
      <c r="L24" s="75"/>
      <c r="M24" s="39"/>
      <c r="N24" s="40"/>
      <c r="O24" s="41"/>
      <c r="P24" s="75"/>
      <c r="Q24" s="39"/>
      <c r="R24" s="40"/>
      <c r="S24" s="41"/>
      <c r="T24" s="385">
        <v>4</v>
      </c>
      <c r="U24" s="35">
        <v>4</v>
      </c>
      <c r="V24" s="36">
        <v>3674</v>
      </c>
      <c r="W24" s="37">
        <v>15</v>
      </c>
      <c r="X24" s="236">
        <f t="shared" si="0"/>
        <v>1</v>
      </c>
      <c r="Y24" s="236">
        <f t="shared" si="2"/>
        <v>4</v>
      </c>
      <c r="Z24" s="236">
        <f t="shared" si="2"/>
        <v>3674</v>
      </c>
      <c r="AA24" s="237">
        <f t="shared" si="3"/>
        <v>3674</v>
      </c>
      <c r="AB24" s="236">
        <f t="shared" si="4"/>
        <v>3.9632563260000002</v>
      </c>
      <c r="AC24" s="236">
        <f t="shared" si="1"/>
        <v>15</v>
      </c>
      <c r="AD24" s="236">
        <f t="shared" si="5"/>
        <v>8</v>
      </c>
      <c r="AE24" s="236">
        <f t="shared" si="6"/>
        <v>4</v>
      </c>
    </row>
    <row r="25" spans="1:31" ht="16.5" x14ac:dyDescent="0.2">
      <c r="A25" s="38">
        <v>16</v>
      </c>
      <c r="B25" s="304" t="s">
        <v>223</v>
      </c>
      <c r="C25" s="328" t="s">
        <v>178</v>
      </c>
      <c r="D25" s="298">
        <v>8</v>
      </c>
      <c r="E25" s="295">
        <v>2141</v>
      </c>
      <c r="F25" s="299"/>
      <c r="G25" s="294"/>
      <c r="H25" s="298"/>
      <c r="I25" s="295"/>
      <c r="J25" s="299"/>
      <c r="K25" s="294"/>
      <c r="L25" s="298"/>
      <c r="M25" s="295"/>
      <c r="N25" s="299"/>
      <c r="O25" s="294"/>
      <c r="P25" s="298"/>
      <c r="Q25" s="295"/>
      <c r="R25" s="299"/>
      <c r="S25" s="294"/>
      <c r="T25" s="357">
        <v>4</v>
      </c>
      <c r="U25" s="296">
        <v>4</v>
      </c>
      <c r="V25" s="300">
        <v>2141</v>
      </c>
      <c r="W25" s="297">
        <v>16</v>
      </c>
      <c r="X25" s="236">
        <f t="shared" si="0"/>
        <v>1</v>
      </c>
      <c r="Y25" s="236">
        <f t="shared" si="2"/>
        <v>4</v>
      </c>
      <c r="Z25" s="236">
        <f t="shared" si="2"/>
        <v>2141</v>
      </c>
      <c r="AA25" s="237">
        <f t="shared" si="3"/>
        <v>2141</v>
      </c>
      <c r="AB25" s="236">
        <f t="shared" si="4"/>
        <v>3.9785878590000001</v>
      </c>
      <c r="AC25" s="236">
        <f t="shared" si="1"/>
        <v>16</v>
      </c>
      <c r="AD25" s="236">
        <f t="shared" si="5"/>
        <v>8</v>
      </c>
      <c r="AE25" s="236">
        <f t="shared" si="6"/>
        <v>4</v>
      </c>
    </row>
    <row r="26" spans="1:31" ht="16.5" x14ac:dyDescent="0.2">
      <c r="A26" s="38">
        <v>17</v>
      </c>
      <c r="B26" s="304" t="s">
        <v>224</v>
      </c>
      <c r="C26" s="328" t="s">
        <v>183</v>
      </c>
      <c r="D26" s="298">
        <v>9</v>
      </c>
      <c r="E26" s="295">
        <v>2098</v>
      </c>
      <c r="F26" s="299"/>
      <c r="G26" s="294"/>
      <c r="H26" s="298"/>
      <c r="I26" s="295"/>
      <c r="J26" s="299"/>
      <c r="K26" s="294"/>
      <c r="L26" s="298"/>
      <c r="M26" s="295"/>
      <c r="N26" s="299"/>
      <c r="O26" s="294"/>
      <c r="P26" s="298"/>
      <c r="Q26" s="295"/>
      <c r="R26" s="299"/>
      <c r="S26" s="294"/>
      <c r="T26" s="357">
        <v>4.5</v>
      </c>
      <c r="U26" s="296">
        <v>4.5</v>
      </c>
      <c r="V26" s="300">
        <v>2098</v>
      </c>
      <c r="W26" s="297">
        <v>17</v>
      </c>
      <c r="X26" s="236" t="str">
        <f>IF(ISNUMBER(#REF!)=TRUE,1,"")</f>
        <v/>
      </c>
      <c r="Y26" s="236" t="str">
        <f>IF(ISNUMBER(#REF!)=TRUE,#REF!,"")</f>
        <v/>
      </c>
      <c r="Z26" s="236" t="str">
        <f>IF(ISNUMBER(#REF!)=TRUE,#REF!,"")</f>
        <v/>
      </c>
      <c r="AA26" s="237" t="e">
        <f>MAX(#REF!,#REF!,#REF!,#REF!,#REF!,#REF!,#REF!,#REF!)</f>
        <v>#REF!</v>
      </c>
      <c r="AB26" s="236" t="str">
        <f t="shared" si="4"/>
        <v/>
      </c>
      <c r="AC26" s="236" t="str">
        <f t="shared" si="1"/>
        <v/>
      </c>
      <c r="AD26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26" s="236" t="str">
        <f t="shared" si="6"/>
        <v/>
      </c>
    </row>
    <row r="27" spans="1:31" ht="16.5" x14ac:dyDescent="0.2">
      <c r="A27" s="38">
        <v>18</v>
      </c>
      <c r="B27" s="304" t="s">
        <v>225</v>
      </c>
      <c r="C27" s="328" t="s">
        <v>178</v>
      </c>
      <c r="D27" s="298">
        <v>9</v>
      </c>
      <c r="E27" s="295">
        <v>1803</v>
      </c>
      <c r="F27" s="299"/>
      <c r="G27" s="294"/>
      <c r="H27" s="298"/>
      <c r="I27" s="295"/>
      <c r="J27" s="299"/>
      <c r="K27" s="294"/>
      <c r="L27" s="298"/>
      <c r="M27" s="295"/>
      <c r="N27" s="299"/>
      <c r="O27" s="294"/>
      <c r="P27" s="298"/>
      <c r="Q27" s="295"/>
      <c r="R27" s="299"/>
      <c r="S27" s="294"/>
      <c r="T27" s="357">
        <v>4.5</v>
      </c>
      <c r="U27" s="296">
        <v>4.5</v>
      </c>
      <c r="V27" s="300">
        <v>1803</v>
      </c>
      <c r="W27" s="297">
        <v>18</v>
      </c>
      <c r="X27" s="236" t="str">
        <f>IF(ISNUMBER(#REF!)=TRUE,1,"")</f>
        <v/>
      </c>
      <c r="Y27" s="236" t="str">
        <f>IF(ISNUMBER(#REF!)=TRUE,#REF!,"")</f>
        <v/>
      </c>
      <c r="Z27" s="236" t="str">
        <f>IF(ISNUMBER(#REF!)=TRUE,#REF!,"")</f>
        <v/>
      </c>
      <c r="AA27" s="237" t="e">
        <f>MAX(#REF!,#REF!,#REF!,#REF!,#REF!,#REF!,#REF!,#REF!)</f>
        <v>#REF!</v>
      </c>
      <c r="AB27" s="236" t="str">
        <f t="shared" si="4"/>
        <v/>
      </c>
      <c r="AC27" s="236" t="str">
        <f t="shared" si="1"/>
        <v/>
      </c>
      <c r="AD27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27" s="236" t="str">
        <f t="shared" si="6"/>
        <v/>
      </c>
    </row>
    <row r="28" spans="1:31" ht="16.5" x14ac:dyDescent="0.2">
      <c r="A28" s="301"/>
      <c r="B28" s="304"/>
      <c r="C28" s="328"/>
      <c r="D28" s="298"/>
      <c r="E28" s="295"/>
      <c r="F28" s="299"/>
      <c r="G28" s="294"/>
      <c r="H28" s="298"/>
      <c r="I28" s="295"/>
      <c r="J28" s="299"/>
      <c r="K28" s="294"/>
      <c r="L28" s="298"/>
      <c r="M28" s="295"/>
      <c r="N28" s="299"/>
      <c r="O28" s="294"/>
      <c r="P28" s="298"/>
      <c r="Q28" s="295"/>
      <c r="R28" s="299"/>
      <c r="S28" s="294"/>
      <c r="T28" s="357"/>
      <c r="U28" s="296"/>
      <c r="V28" s="300"/>
      <c r="W28" s="297"/>
      <c r="X28" s="236" t="str">
        <f>IF(ISNUMBER(#REF!)=TRUE,1,"")</f>
        <v/>
      </c>
      <c r="Y28" s="236" t="str">
        <f>IF(ISNUMBER(#REF!)=TRUE,#REF!,"")</f>
        <v/>
      </c>
      <c r="Z28" s="236" t="str">
        <f>IF(ISNUMBER(#REF!)=TRUE,#REF!,"")</f>
        <v/>
      </c>
      <c r="AA28" s="237" t="e">
        <f>MAX(#REF!,#REF!,#REF!,#REF!,#REF!,#REF!,#REF!,#REF!)</f>
        <v>#REF!</v>
      </c>
      <c r="AB28" s="236" t="str">
        <f t="shared" si="4"/>
        <v/>
      </c>
      <c r="AC28" s="236" t="str">
        <f t="shared" si="1"/>
        <v/>
      </c>
      <c r="AD28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28" s="236" t="str">
        <f t="shared" si="6"/>
        <v/>
      </c>
    </row>
    <row r="29" spans="1:31" ht="15.75" x14ac:dyDescent="0.2">
      <c r="B29" s="256"/>
      <c r="C29" s="257"/>
      <c r="D29" s="258"/>
      <c r="E29" s="259"/>
      <c r="F29" s="258"/>
      <c r="G29" s="259"/>
      <c r="H29" s="258"/>
      <c r="I29" s="259"/>
      <c r="J29" s="258"/>
      <c r="K29" s="259"/>
      <c r="L29" s="258"/>
      <c r="M29" s="259"/>
      <c r="N29" s="258"/>
      <c r="O29" s="259"/>
      <c r="P29" s="258"/>
      <c r="Q29" s="259"/>
      <c r="R29" s="258"/>
      <c r="S29" s="259"/>
      <c r="T29" s="259"/>
      <c r="U29" s="258"/>
      <c r="V29" s="259"/>
      <c r="W29" s="260"/>
      <c r="X29" s="236" t="str">
        <f>IF(ISNUMBER(#REF!)=TRUE,1,"")</f>
        <v/>
      </c>
      <c r="Y29" s="236" t="str">
        <f>IF(ISNUMBER(#REF!)=TRUE,#REF!,"")</f>
        <v/>
      </c>
      <c r="Z29" s="236" t="str">
        <f>IF(ISNUMBER(#REF!)=TRUE,#REF!,"")</f>
        <v/>
      </c>
      <c r="AA29" s="237" t="e">
        <f>MAX(#REF!,#REF!,#REF!,#REF!,#REF!,#REF!,#REF!,#REF!)</f>
        <v>#REF!</v>
      </c>
      <c r="AB29" s="236" t="str">
        <f t="shared" si="4"/>
        <v/>
      </c>
      <c r="AC29" s="236" t="str">
        <f t="shared" si="1"/>
        <v/>
      </c>
      <c r="AD29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29" s="236" t="str">
        <f t="shared" si="6"/>
        <v/>
      </c>
    </row>
    <row r="30" spans="1:31" ht="15.75" x14ac:dyDescent="0.2">
      <c r="B30" s="256"/>
      <c r="C30" s="257"/>
      <c r="D30" s="258"/>
      <c r="E30" s="259"/>
      <c r="F30" s="258"/>
      <c r="G30" s="259"/>
      <c r="H30" s="258"/>
      <c r="I30" s="259"/>
      <c r="J30" s="258"/>
      <c r="K30" s="259"/>
      <c r="L30" s="258"/>
      <c r="M30" s="259"/>
      <c r="N30" s="258"/>
      <c r="O30" s="259"/>
      <c r="P30" s="258"/>
      <c r="Q30" s="259"/>
      <c r="R30" s="258"/>
      <c r="S30" s="259"/>
      <c r="T30" s="259"/>
      <c r="U30" s="258"/>
      <c r="V30" s="259"/>
      <c r="W30" s="260"/>
      <c r="X30" s="236" t="str">
        <f>IF(ISNUMBER(#REF!)=TRUE,1,"")</f>
        <v/>
      </c>
      <c r="Y30" s="236" t="str">
        <f>IF(ISNUMBER(#REF!)=TRUE,#REF!,"")</f>
        <v/>
      </c>
      <c r="Z30" s="236" t="str">
        <f>IF(ISNUMBER(#REF!)=TRUE,#REF!,"")</f>
        <v/>
      </c>
      <c r="AA30" s="237" t="e">
        <f>MAX(#REF!,#REF!,#REF!,#REF!,#REF!,#REF!,#REF!,#REF!)</f>
        <v>#REF!</v>
      </c>
      <c r="AB30" s="236" t="str">
        <f t="shared" si="4"/>
        <v/>
      </c>
      <c r="AC30" s="236" t="str">
        <f t="shared" si="1"/>
        <v/>
      </c>
      <c r="AD30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0" s="236" t="str">
        <f t="shared" si="6"/>
        <v/>
      </c>
    </row>
    <row r="31" spans="1:31" ht="15.75" x14ac:dyDescent="0.2">
      <c r="B31" s="256"/>
      <c r="C31" s="257"/>
      <c r="D31" s="258"/>
      <c r="E31" s="259"/>
      <c r="F31" s="258"/>
      <c r="G31" s="259"/>
      <c r="H31" s="258"/>
      <c r="I31" s="259"/>
      <c r="J31" s="258"/>
      <c r="K31" s="259"/>
      <c r="L31" s="258"/>
      <c r="M31" s="259"/>
      <c r="N31" s="258"/>
      <c r="O31" s="259"/>
      <c r="P31" s="258"/>
      <c r="Q31" s="259"/>
      <c r="R31" s="258"/>
      <c r="S31" s="259"/>
      <c r="T31" s="259"/>
      <c r="U31" s="258"/>
      <c r="V31" s="259"/>
      <c r="W31" s="260"/>
      <c r="X31" s="236" t="str">
        <f>IF(ISNUMBER(#REF!)=TRUE,1,"")</f>
        <v/>
      </c>
      <c r="Y31" s="236" t="str">
        <f>IF(ISNUMBER(#REF!)=TRUE,#REF!,"")</f>
        <v/>
      </c>
      <c r="Z31" s="236" t="str">
        <f>IF(ISNUMBER(#REF!)=TRUE,#REF!,"")</f>
        <v/>
      </c>
      <c r="AA31" s="237" t="e">
        <f>MAX(#REF!,#REF!,#REF!,#REF!,#REF!,#REF!,#REF!,#REF!)</f>
        <v>#REF!</v>
      </c>
      <c r="AB31" s="236" t="str">
        <f t="shared" si="4"/>
        <v/>
      </c>
      <c r="AC31" s="236" t="str">
        <f t="shared" si="1"/>
        <v/>
      </c>
      <c r="AD31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1" s="236" t="str">
        <f t="shared" si="6"/>
        <v/>
      </c>
    </row>
    <row r="32" spans="1:31" x14ac:dyDescent="0.2">
      <c r="X32" s="236" t="str">
        <f>IF(ISNUMBER(#REF!)=TRUE,1,"")</f>
        <v/>
      </c>
      <c r="Y32" s="236" t="str">
        <f>IF(ISNUMBER(#REF!)=TRUE,#REF!,"")</f>
        <v/>
      </c>
      <c r="Z32" s="236" t="str">
        <f>IF(ISNUMBER(#REF!)=TRUE,#REF!,"")</f>
        <v/>
      </c>
      <c r="AA32" s="237" t="e">
        <f>MAX(#REF!,#REF!,#REF!,#REF!,#REF!,#REF!,#REF!,#REF!)</f>
        <v>#REF!</v>
      </c>
      <c r="AB32" s="236" t="str">
        <f t="shared" si="4"/>
        <v/>
      </c>
      <c r="AC32" s="236" t="str">
        <f t="shared" si="1"/>
        <v/>
      </c>
      <c r="AD32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2" s="236" t="str">
        <f t="shared" si="6"/>
        <v/>
      </c>
    </row>
    <row r="33" spans="24:31" x14ac:dyDescent="0.2">
      <c r="X33" s="236" t="str">
        <f>IF(ISNUMBER(#REF!)=TRUE,1,"")</f>
        <v/>
      </c>
      <c r="Y33" s="236" t="str">
        <f>IF(ISNUMBER(#REF!)=TRUE,#REF!,"")</f>
        <v/>
      </c>
      <c r="Z33" s="236" t="str">
        <f>IF(ISNUMBER(#REF!)=TRUE,#REF!,"")</f>
        <v/>
      </c>
      <c r="AA33" s="237" t="e">
        <f>MAX(#REF!,#REF!,#REF!,#REF!,#REF!,#REF!,#REF!,#REF!)</f>
        <v>#REF!</v>
      </c>
      <c r="AB33" s="236" t="str">
        <f t="shared" si="4"/>
        <v/>
      </c>
      <c r="AC33" s="236" t="str">
        <f t="shared" si="1"/>
        <v/>
      </c>
      <c r="AD33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3" s="236" t="str">
        <f t="shared" si="6"/>
        <v/>
      </c>
    </row>
    <row r="34" spans="24:31" x14ac:dyDescent="0.2">
      <c r="X34" s="236" t="str">
        <f>IF(ISNUMBER(#REF!)=TRUE,1,"")</f>
        <v/>
      </c>
      <c r="Y34" s="236" t="str">
        <f>IF(ISNUMBER(#REF!)=TRUE,#REF!,"")</f>
        <v/>
      </c>
      <c r="Z34" s="236" t="str">
        <f>IF(ISNUMBER(#REF!)=TRUE,#REF!,"")</f>
        <v/>
      </c>
      <c r="AA34" s="237" t="e">
        <f>MAX(#REF!,#REF!,#REF!,#REF!,#REF!,#REF!,#REF!,#REF!)</f>
        <v>#REF!</v>
      </c>
      <c r="AB34" s="236" t="str">
        <f t="shared" si="4"/>
        <v/>
      </c>
      <c r="AC34" s="236" t="str">
        <f t="shared" si="1"/>
        <v/>
      </c>
      <c r="AD34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4" s="236" t="str">
        <f t="shared" si="6"/>
        <v/>
      </c>
    </row>
    <row r="35" spans="24:31" x14ac:dyDescent="0.2">
      <c r="X35" s="236" t="str">
        <f>IF(ISNUMBER(#REF!)=TRUE,1,"")</f>
        <v/>
      </c>
      <c r="Y35" s="236" t="str">
        <f>IF(ISNUMBER(#REF!)=TRUE,#REF!,"")</f>
        <v/>
      </c>
      <c r="Z35" s="236" t="str">
        <f>IF(ISNUMBER(#REF!)=TRUE,#REF!,"")</f>
        <v/>
      </c>
      <c r="AA35" s="237" t="e">
        <f>MAX(#REF!,#REF!,#REF!,#REF!,#REF!,#REF!,#REF!,#REF!)</f>
        <v>#REF!</v>
      </c>
      <c r="AB35" s="236" t="str">
        <f t="shared" si="4"/>
        <v/>
      </c>
      <c r="AC35" s="236" t="str">
        <f t="shared" si="1"/>
        <v/>
      </c>
      <c r="AD35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5" s="236" t="str">
        <f t="shared" si="6"/>
        <v/>
      </c>
    </row>
    <row r="36" spans="24:31" x14ac:dyDescent="0.2">
      <c r="X36" s="236" t="str">
        <f>IF(ISNUMBER(#REF!)=TRUE,1,"")</f>
        <v/>
      </c>
      <c r="Y36" s="236" t="str">
        <f>IF(ISNUMBER(#REF!)=TRUE,#REF!,"")</f>
        <v/>
      </c>
      <c r="Z36" s="236" t="str">
        <f>IF(ISNUMBER(#REF!)=TRUE,#REF!,"")</f>
        <v/>
      </c>
      <c r="AA36" s="237" t="e">
        <f>MAX(#REF!,#REF!,#REF!,#REF!,#REF!,#REF!,#REF!,#REF!)</f>
        <v>#REF!</v>
      </c>
      <c r="AB36" s="236" t="str">
        <f t="shared" si="4"/>
        <v/>
      </c>
      <c r="AC36" s="236" t="str">
        <f t="shared" si="1"/>
        <v/>
      </c>
      <c r="AD36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6" s="236" t="str">
        <f t="shared" si="6"/>
        <v/>
      </c>
    </row>
    <row r="37" spans="24:31" x14ac:dyDescent="0.2">
      <c r="X37" s="236" t="str">
        <f>IF(ISNUMBER(#REF!)=TRUE,1,"")</f>
        <v/>
      </c>
      <c r="Y37" s="236" t="str">
        <f>IF(ISNUMBER(#REF!)=TRUE,#REF!,"")</f>
        <v/>
      </c>
      <c r="Z37" s="236" t="str">
        <f>IF(ISNUMBER(#REF!)=TRUE,#REF!,"")</f>
        <v/>
      </c>
      <c r="AA37" s="237" t="e">
        <f>MAX(#REF!,#REF!,#REF!,#REF!,#REF!,#REF!,#REF!,#REF!)</f>
        <v>#REF!</v>
      </c>
      <c r="AB37" s="236" t="str">
        <f t="shared" si="4"/>
        <v/>
      </c>
      <c r="AC37" s="236" t="str">
        <f t="shared" si="1"/>
        <v/>
      </c>
      <c r="AD37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7" s="236" t="str">
        <f t="shared" si="6"/>
        <v/>
      </c>
    </row>
    <row r="38" spans="24:31" x14ac:dyDescent="0.2">
      <c r="X38" s="236" t="str">
        <f>IF(ISNUMBER(#REF!)=TRUE,1,"")</f>
        <v/>
      </c>
      <c r="Y38" s="236" t="str">
        <f>IF(ISNUMBER(#REF!)=TRUE,#REF!,"")</f>
        <v/>
      </c>
      <c r="Z38" s="236" t="str">
        <f>IF(ISNUMBER(#REF!)=TRUE,#REF!,"")</f>
        <v/>
      </c>
      <c r="AA38" s="237" t="e">
        <f>MAX(#REF!,#REF!,#REF!,#REF!,#REF!,#REF!,#REF!,#REF!)</f>
        <v>#REF!</v>
      </c>
      <c r="AB38" s="236" t="str">
        <f t="shared" si="4"/>
        <v/>
      </c>
      <c r="AC38" s="236" t="str">
        <f t="shared" si="1"/>
        <v/>
      </c>
      <c r="AD38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8" s="236" t="str">
        <f t="shared" si="6"/>
        <v/>
      </c>
    </row>
    <row r="39" spans="24:31" x14ac:dyDescent="0.2">
      <c r="X39" s="236" t="str">
        <f>IF(ISNUMBER(#REF!)=TRUE,1,"")</f>
        <v/>
      </c>
      <c r="Y39" s="236" t="str">
        <f>IF(ISNUMBER(#REF!)=TRUE,#REF!,"")</f>
        <v/>
      </c>
      <c r="Z39" s="236" t="str">
        <f>IF(ISNUMBER(#REF!)=TRUE,#REF!,"")</f>
        <v/>
      </c>
      <c r="AA39" s="237" t="e">
        <f>MAX(#REF!,#REF!,#REF!,#REF!,#REF!,#REF!,#REF!,#REF!)</f>
        <v>#REF!</v>
      </c>
      <c r="AB39" s="236" t="str">
        <f t="shared" si="4"/>
        <v/>
      </c>
      <c r="AC39" s="236" t="str">
        <f t="shared" si="1"/>
        <v/>
      </c>
      <c r="AD39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9" s="236" t="str">
        <f t="shared" si="6"/>
        <v/>
      </c>
    </row>
    <row r="40" spans="24:31" x14ac:dyDescent="0.2">
      <c r="X40" s="236" t="str">
        <f>IF(ISNUMBER(#REF!)=TRUE,1,"")</f>
        <v/>
      </c>
      <c r="Y40" s="236" t="str">
        <f>IF(ISNUMBER(#REF!)=TRUE,#REF!,"")</f>
        <v/>
      </c>
      <c r="Z40" s="236" t="str">
        <f>IF(ISNUMBER(#REF!)=TRUE,#REF!,"")</f>
        <v/>
      </c>
      <c r="AA40" s="237" t="e">
        <f>MAX(#REF!,#REF!,#REF!,#REF!,#REF!,#REF!,#REF!,#REF!)</f>
        <v>#REF!</v>
      </c>
      <c r="AB40" s="236" t="str">
        <f t="shared" si="4"/>
        <v/>
      </c>
      <c r="AC40" s="236" t="str">
        <f t="shared" si="1"/>
        <v/>
      </c>
      <c r="AD40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0" s="236" t="str">
        <f t="shared" si="6"/>
        <v/>
      </c>
    </row>
    <row r="41" spans="24:31" x14ac:dyDescent="0.2">
      <c r="X41" s="236" t="str">
        <f>IF(ISNUMBER(#REF!)=TRUE,1,"")</f>
        <v/>
      </c>
      <c r="Y41" s="236" t="str">
        <f>IF(ISNUMBER(#REF!)=TRUE,#REF!,"")</f>
        <v/>
      </c>
      <c r="Z41" s="236" t="str">
        <f>IF(ISNUMBER(#REF!)=TRUE,#REF!,"")</f>
        <v/>
      </c>
      <c r="AA41" s="237" t="e">
        <f>MAX(#REF!,#REF!,#REF!,#REF!,#REF!,#REF!,#REF!,#REF!)</f>
        <v>#REF!</v>
      </c>
      <c r="AB41" s="236" t="str">
        <f t="shared" si="4"/>
        <v/>
      </c>
      <c r="AC41" s="236" t="str">
        <f t="shared" si="1"/>
        <v/>
      </c>
      <c r="AD41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1" s="236" t="str">
        <f t="shared" si="6"/>
        <v/>
      </c>
    </row>
    <row r="42" spans="24:31" x14ac:dyDescent="0.2">
      <c r="X42" s="236" t="str">
        <f>IF(ISNUMBER(#REF!)=TRUE,1,"")</f>
        <v/>
      </c>
      <c r="Y42" s="236" t="str">
        <f>IF(ISNUMBER(#REF!)=TRUE,#REF!,"")</f>
        <v/>
      </c>
      <c r="Z42" s="236" t="str">
        <f>IF(ISNUMBER(#REF!)=TRUE,#REF!,"")</f>
        <v/>
      </c>
      <c r="AA42" s="237" t="e">
        <f>MAX(#REF!,#REF!,#REF!,#REF!,#REF!,#REF!,#REF!,#REF!)</f>
        <v>#REF!</v>
      </c>
      <c r="AB42" s="236" t="str">
        <f t="shared" si="4"/>
        <v/>
      </c>
      <c r="AC42" s="236" t="str">
        <f t="shared" si="1"/>
        <v/>
      </c>
      <c r="AD42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2" s="236" t="str">
        <f t="shared" si="6"/>
        <v/>
      </c>
    </row>
    <row r="43" spans="24:31" x14ac:dyDescent="0.2">
      <c r="X43" s="236" t="str">
        <f>IF(ISNUMBER(#REF!)=TRUE,1,"")</f>
        <v/>
      </c>
      <c r="Y43" s="236" t="str">
        <f>IF(ISNUMBER(#REF!)=TRUE,#REF!,"")</f>
        <v/>
      </c>
      <c r="Z43" s="236" t="str">
        <f>IF(ISNUMBER(#REF!)=TRUE,#REF!,"")</f>
        <v/>
      </c>
      <c r="AA43" s="237" t="e">
        <f>MAX(#REF!,#REF!,#REF!,#REF!,#REF!,#REF!,#REF!,#REF!)</f>
        <v>#REF!</v>
      </c>
      <c r="AB43" s="236" t="str">
        <f t="shared" si="4"/>
        <v/>
      </c>
      <c r="AC43" s="236" t="str">
        <f t="shared" si="1"/>
        <v/>
      </c>
      <c r="AD43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3" s="236" t="str">
        <f t="shared" si="6"/>
        <v/>
      </c>
    </row>
    <row r="44" spans="24:31" x14ac:dyDescent="0.2">
      <c r="X44" s="236" t="str">
        <f>IF(ISNUMBER(#REF!)=TRUE,1,"")</f>
        <v/>
      </c>
      <c r="Y44" s="236" t="str">
        <f>IF(ISNUMBER(#REF!)=TRUE,#REF!,"")</f>
        <v/>
      </c>
      <c r="Z44" s="236" t="str">
        <f>IF(ISNUMBER(#REF!)=TRUE,#REF!,"")</f>
        <v/>
      </c>
      <c r="AA44" s="237" t="e">
        <f>MAX(#REF!,#REF!,#REF!,#REF!,#REF!,#REF!,#REF!,#REF!)</f>
        <v>#REF!</v>
      </c>
      <c r="AB44" s="236" t="str">
        <f t="shared" si="4"/>
        <v/>
      </c>
      <c r="AC44" s="236" t="str">
        <f t="shared" si="1"/>
        <v/>
      </c>
      <c r="AD44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4" s="236" t="str">
        <f t="shared" si="6"/>
        <v/>
      </c>
    </row>
    <row r="45" spans="24:31" x14ac:dyDescent="0.2">
      <c r="X45" s="236" t="str">
        <f>IF(ISNUMBER(#REF!)=TRUE,1,"")</f>
        <v/>
      </c>
      <c r="Y45" s="236" t="str">
        <f>IF(ISNUMBER(#REF!)=TRUE,#REF!,"")</f>
        <v/>
      </c>
      <c r="Z45" s="236" t="str">
        <f>IF(ISNUMBER(#REF!)=TRUE,#REF!,"")</f>
        <v/>
      </c>
      <c r="AA45" s="237" t="e">
        <f>MAX(#REF!,#REF!,#REF!,#REF!,#REF!,#REF!,#REF!,#REF!)</f>
        <v>#REF!</v>
      </c>
      <c r="AB45" s="236" t="str">
        <f t="shared" si="4"/>
        <v/>
      </c>
      <c r="AC45" s="236" t="str">
        <f t="shared" si="1"/>
        <v/>
      </c>
      <c r="AD45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5" s="236" t="str">
        <f t="shared" si="6"/>
        <v/>
      </c>
    </row>
    <row r="46" spans="24:31" x14ac:dyDescent="0.2">
      <c r="X46" s="236" t="str">
        <f>IF(ISNUMBER(#REF!)=TRUE,1,"")</f>
        <v/>
      </c>
      <c r="Y46" s="236" t="str">
        <f>IF(ISNUMBER(#REF!)=TRUE,#REF!,"")</f>
        <v/>
      </c>
      <c r="Z46" s="236" t="str">
        <f>IF(ISNUMBER(#REF!)=TRUE,#REF!,"")</f>
        <v/>
      </c>
      <c r="AA46" s="237" t="e">
        <f>MAX(#REF!,#REF!,#REF!,#REF!,#REF!,#REF!,#REF!,#REF!)</f>
        <v>#REF!</v>
      </c>
      <c r="AB46" s="236" t="str">
        <f t="shared" si="4"/>
        <v/>
      </c>
      <c r="AC46" s="236" t="str">
        <f t="shared" si="1"/>
        <v/>
      </c>
      <c r="AD46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6" s="236" t="str">
        <f t="shared" si="6"/>
        <v/>
      </c>
    </row>
    <row r="47" spans="24:31" x14ac:dyDescent="0.2">
      <c r="X47" s="236" t="str">
        <f>IF(ISNUMBER(#REF!)=TRUE,1,"")</f>
        <v/>
      </c>
      <c r="Y47" s="236" t="str">
        <f>IF(ISNUMBER(#REF!)=TRUE,#REF!,"")</f>
        <v/>
      </c>
      <c r="Z47" s="236" t="str">
        <f>IF(ISNUMBER(#REF!)=TRUE,#REF!,"")</f>
        <v/>
      </c>
      <c r="AA47" s="237" t="e">
        <f>MAX(#REF!,#REF!,#REF!,#REF!,#REF!,#REF!,#REF!,#REF!)</f>
        <v>#REF!</v>
      </c>
      <c r="AB47" s="236" t="str">
        <f t="shared" si="4"/>
        <v/>
      </c>
      <c r="AC47" s="236" t="str">
        <f t="shared" si="1"/>
        <v/>
      </c>
      <c r="AD47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7" s="236" t="str">
        <f t="shared" si="6"/>
        <v/>
      </c>
    </row>
    <row r="48" spans="24:31" x14ac:dyDescent="0.2">
      <c r="X48" s="236">
        <f>IF(ISNUMBER(W26)=TRUE,1,"")</f>
        <v>1</v>
      </c>
      <c r="Y48" s="236">
        <f>IF(ISNUMBER(U26)=TRUE,U26,"")</f>
        <v>4.5</v>
      </c>
      <c r="Z48" s="236">
        <f>IF(ISNUMBER(V26)=TRUE,V26,"")</f>
        <v>2098</v>
      </c>
      <c r="AA48" s="237">
        <f>MAX(E26,G26,I26,K26,M26,O26,Q26,S26)</f>
        <v>2098</v>
      </c>
      <c r="AB48" s="236">
        <f t="shared" si="4"/>
        <v>4.4790179019999998</v>
      </c>
      <c r="AC48" s="236">
        <f t="shared" si="1"/>
        <v>17</v>
      </c>
      <c r="AD48" s="236">
        <f>IF(OR(ISNUMBER(D26)=TRUE,ISNUMBER(F26)=TRUE,ISNUMBER(H26)=TRUE,ISNUMBER(J26)=TRUE,ISNUMBER(L26)=TRUE,ISNUMBER(N26)=TRUE,ISNUMBER(P26)=TRUE,ISNUMBER(R26)=TRUE),MAX(D26,F26,H26,J26,L26,N26,P26,R26),"")</f>
        <v>9</v>
      </c>
      <c r="AE48" s="236">
        <f t="shared" si="6"/>
        <v>4.5</v>
      </c>
    </row>
    <row r="49" spans="24:31" x14ac:dyDescent="0.2">
      <c r="X49" s="236">
        <f>IF(ISNUMBER(W27)=TRUE,1,"")</f>
        <v>1</v>
      </c>
      <c r="Y49" s="236">
        <f>IF(ISNUMBER(U27)=TRUE,U27,"")</f>
        <v>4.5</v>
      </c>
      <c r="Z49" s="236">
        <f>IF(ISNUMBER(V27)=TRUE,V27,"")</f>
        <v>1803</v>
      </c>
      <c r="AA49" s="237">
        <f>MAX(E27,G27,I27,K27,M27,O27,Q27,S27)</f>
        <v>1803</v>
      </c>
      <c r="AB49" s="236">
        <f t="shared" si="4"/>
        <v>4.4819681969999996</v>
      </c>
      <c r="AC49" s="236">
        <f t="shared" si="1"/>
        <v>18</v>
      </c>
      <c r="AD49" s="236">
        <f>IF(OR(ISNUMBER(D27)=TRUE,ISNUMBER(F27)=TRUE,ISNUMBER(H27)=TRUE,ISNUMBER(J27)=TRUE,ISNUMBER(L27)=TRUE,ISNUMBER(N27)=TRUE,ISNUMBER(P27)=TRUE,ISNUMBER(R27)=TRUE),MAX(D27,F27,H27,J27,L27,N27,P27,R27),"")</f>
        <v>9</v>
      </c>
      <c r="AE49" s="236">
        <f t="shared" si="6"/>
        <v>4.5</v>
      </c>
    </row>
  </sheetData>
  <mergeCells count="22">
    <mergeCell ref="D5:E5"/>
    <mergeCell ref="B1:C1"/>
    <mergeCell ref="B2:C2"/>
    <mergeCell ref="A5:A7"/>
    <mergeCell ref="B5:B7"/>
    <mergeCell ref="C5:C7"/>
    <mergeCell ref="R5:S5"/>
    <mergeCell ref="U5:W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U10:U27" xr:uid="{00000000-0002-0000-0B00-000000000000}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9" orientation="landscape" verticalDpi="0" r:id="rId1"/>
  <headerFooter alignWithMargins="0">
    <oddFooter>&amp;L&amp;"Arial,Kurziv"&amp;YPojedinačni plasman lige&amp;R&amp;"Arial,Kurziv"&amp;YStranica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3">
    <pageSetUpPr fitToPage="1"/>
  </sheetPr>
  <dimension ref="A1:AE49"/>
  <sheetViews>
    <sheetView showRowColHeaders="0" zoomScaleNormal="100" workbookViewId="0">
      <selection activeCell="I27" sqref="I27"/>
    </sheetView>
  </sheetViews>
  <sheetFormatPr defaultRowHeight="15" x14ac:dyDescent="0.2"/>
  <cols>
    <col min="1" max="1" width="4.5" style="184" customWidth="1"/>
    <col min="2" max="2" width="19.125" style="190" bestFit="1" customWidth="1"/>
    <col min="3" max="3" width="17.375" style="186" customWidth="1"/>
    <col min="4" max="4" width="4.125" style="186" customWidth="1"/>
    <col min="5" max="5" width="6.875" style="187" customWidth="1"/>
    <col min="6" max="6" width="4.125" style="186" customWidth="1"/>
    <col min="7" max="7" width="8.125" style="187" customWidth="1"/>
    <col min="8" max="8" width="4.125" style="186" customWidth="1"/>
    <col min="9" max="9" width="8.125" style="187" customWidth="1"/>
    <col min="10" max="10" width="4.125" style="186" customWidth="1"/>
    <col min="11" max="11" width="8.125" style="187" customWidth="1"/>
    <col min="12" max="12" width="4.125" style="186" customWidth="1"/>
    <col min="13" max="13" width="8.125" style="187" customWidth="1"/>
    <col min="14" max="14" width="4.125" style="186" customWidth="1"/>
    <col min="15" max="15" width="8.125" style="187" customWidth="1"/>
    <col min="16" max="16" width="4.125" style="186" customWidth="1"/>
    <col min="17" max="17" width="8.125" style="187" customWidth="1"/>
    <col min="18" max="18" width="4.125" style="186" customWidth="1"/>
    <col min="19" max="19" width="8.125" style="187" customWidth="1"/>
    <col min="20" max="20" width="9.5" style="187" customWidth="1"/>
    <col min="21" max="21" width="5.875" style="186" customWidth="1"/>
    <col min="22" max="22" width="8.75" style="187" customWidth="1"/>
    <col min="23" max="23" width="9.25" style="186" customWidth="1"/>
    <col min="24" max="26" width="8" style="186" hidden="1" customWidth="1"/>
    <col min="27" max="27" width="9.5" style="186" hidden="1" customWidth="1"/>
    <col min="28" max="28" width="13.625" style="186" hidden="1" customWidth="1"/>
    <col min="29" max="29" width="12.75" style="186" hidden="1" customWidth="1"/>
    <col min="30" max="31" width="8" style="186" hidden="1" customWidth="1"/>
    <col min="32" max="16384" width="9" style="186"/>
  </cols>
  <sheetData>
    <row r="1" spans="1:31" ht="23.25" customHeight="1" x14ac:dyDescent="0.35">
      <c r="B1" s="543" t="s">
        <v>66</v>
      </c>
      <c r="C1" s="543"/>
      <c r="D1" s="543"/>
      <c r="K1" s="188" t="s">
        <v>0</v>
      </c>
      <c r="Q1" s="186"/>
    </row>
    <row r="2" spans="1:31" ht="23.25" x14ac:dyDescent="0.35">
      <c r="B2" s="461"/>
      <c r="C2" s="461"/>
      <c r="K2" s="188" t="s">
        <v>232</v>
      </c>
    </row>
    <row r="3" spans="1:31" ht="23.25" x14ac:dyDescent="0.35">
      <c r="K3" s="188" t="s">
        <v>1</v>
      </c>
    </row>
    <row r="4" spans="1:31" ht="15.75" thickBot="1" x14ac:dyDescent="0.25">
      <c r="B4" s="191"/>
      <c r="D4" s="192"/>
      <c r="E4" s="193"/>
      <c r="H4" s="192"/>
      <c r="I4" s="193"/>
      <c r="L4" s="192"/>
      <c r="M4" s="193"/>
      <c r="P4" s="192"/>
      <c r="Q4" s="193"/>
    </row>
    <row r="5" spans="1:31" ht="27.75" customHeight="1" thickTop="1" x14ac:dyDescent="0.2">
      <c r="A5" s="462" t="s">
        <v>2</v>
      </c>
      <c r="B5" s="464" t="s">
        <v>3</v>
      </c>
      <c r="C5" s="466" t="s">
        <v>4</v>
      </c>
      <c r="D5" s="443" t="s">
        <v>5</v>
      </c>
      <c r="E5" s="453"/>
      <c r="F5" s="451" t="s">
        <v>6</v>
      </c>
      <c r="G5" s="444"/>
      <c r="H5" s="443" t="s">
        <v>7</v>
      </c>
      <c r="I5" s="453"/>
      <c r="J5" s="451" t="s">
        <v>8</v>
      </c>
      <c r="K5" s="444"/>
      <c r="L5" s="443" t="s">
        <v>9</v>
      </c>
      <c r="M5" s="453"/>
      <c r="N5" s="451" t="s">
        <v>10</v>
      </c>
      <c r="O5" s="444"/>
      <c r="P5" s="443" t="s">
        <v>11</v>
      </c>
      <c r="Q5" s="453"/>
      <c r="R5" s="451" t="s">
        <v>12</v>
      </c>
      <c r="S5" s="444"/>
      <c r="T5" s="194" t="s">
        <v>38</v>
      </c>
      <c r="U5" s="445" t="s">
        <v>13</v>
      </c>
      <c r="V5" s="446"/>
      <c r="W5" s="447"/>
    </row>
    <row r="6" spans="1:31" ht="50.1" customHeight="1" x14ac:dyDescent="0.2">
      <c r="A6" s="463"/>
      <c r="B6" s="465"/>
      <c r="C6" s="467"/>
      <c r="D6" s="497" t="s">
        <v>226</v>
      </c>
      <c r="E6" s="498"/>
      <c r="F6" s="497" t="s">
        <v>227</v>
      </c>
      <c r="G6" s="498"/>
      <c r="H6" s="497" t="s">
        <v>228</v>
      </c>
      <c r="I6" s="498"/>
      <c r="J6" s="497" t="s">
        <v>229</v>
      </c>
      <c r="K6" s="498"/>
      <c r="L6" s="497" t="s">
        <v>230</v>
      </c>
      <c r="M6" s="498"/>
      <c r="N6" s="497" t="s">
        <v>231</v>
      </c>
      <c r="O6" s="498"/>
      <c r="P6" s="541"/>
      <c r="Q6" s="542"/>
      <c r="R6" s="541"/>
      <c r="S6" s="542"/>
      <c r="T6" s="195">
        <v>-0.5</v>
      </c>
      <c r="U6" s="448"/>
      <c r="V6" s="449"/>
      <c r="W6" s="450"/>
    </row>
    <row r="7" spans="1:31" ht="12.75" customHeight="1" x14ac:dyDescent="0.2">
      <c r="A7" s="463"/>
      <c r="B7" s="465"/>
      <c r="C7" s="467"/>
      <c r="D7" s="196"/>
      <c r="E7" s="197"/>
      <c r="F7" s="196"/>
      <c r="G7" s="198"/>
      <c r="H7" s="199"/>
      <c r="I7" s="197"/>
      <c r="J7" s="196"/>
      <c r="K7" s="198"/>
      <c r="L7" s="199"/>
      <c r="M7" s="197"/>
      <c r="N7" s="196"/>
      <c r="O7" s="200"/>
      <c r="P7" s="199"/>
      <c r="Q7" s="200"/>
      <c r="R7" s="199"/>
      <c r="S7" s="198"/>
      <c r="T7" s="201"/>
      <c r="U7" s="199"/>
      <c r="V7" s="202"/>
      <c r="W7" s="203"/>
      <c r="X7" s="204"/>
    </row>
    <row r="8" spans="1:31" ht="12.75" customHeight="1" x14ac:dyDescent="0.2">
      <c r="A8" s="205"/>
      <c r="B8" s="206"/>
      <c r="C8" s="207"/>
      <c r="D8" s="208" t="s">
        <v>14</v>
      </c>
      <c r="E8" s="209" t="s">
        <v>15</v>
      </c>
      <c r="F8" s="208" t="s">
        <v>14</v>
      </c>
      <c r="G8" s="210" t="s">
        <v>15</v>
      </c>
      <c r="H8" s="211" t="s">
        <v>14</v>
      </c>
      <c r="I8" s="209" t="s">
        <v>15</v>
      </c>
      <c r="J8" s="208" t="s">
        <v>14</v>
      </c>
      <c r="K8" s="210" t="s">
        <v>15</v>
      </c>
      <c r="L8" s="211" t="s">
        <v>14</v>
      </c>
      <c r="M8" s="209" t="s">
        <v>15</v>
      </c>
      <c r="N8" s="208" t="s">
        <v>14</v>
      </c>
      <c r="O8" s="212" t="s">
        <v>15</v>
      </c>
      <c r="P8" s="211" t="s">
        <v>14</v>
      </c>
      <c r="Q8" s="209" t="s">
        <v>15</v>
      </c>
      <c r="R8" s="208" t="s">
        <v>14</v>
      </c>
      <c r="S8" s="210" t="s">
        <v>15</v>
      </c>
      <c r="T8" s="213"/>
      <c r="U8" s="211" t="s">
        <v>14</v>
      </c>
      <c r="V8" s="214" t="s">
        <v>16</v>
      </c>
      <c r="W8" s="215" t="s">
        <v>17</v>
      </c>
    </row>
    <row r="9" spans="1:31" ht="12.75" customHeight="1" thickBot="1" x14ac:dyDescent="0.25">
      <c r="A9" s="216"/>
      <c r="B9" s="217"/>
      <c r="C9" s="218"/>
      <c r="D9" s="219"/>
      <c r="E9" s="220"/>
      <c r="F9" s="219"/>
      <c r="G9" s="221"/>
      <c r="H9" s="219"/>
      <c r="I9" s="220"/>
      <c r="J9" s="219"/>
      <c r="K9" s="221"/>
      <c r="L9" s="219"/>
      <c r="M9" s="220"/>
      <c r="N9" s="219"/>
      <c r="O9" s="221"/>
      <c r="P9" s="219"/>
      <c r="Q9" s="220"/>
      <c r="R9" s="219"/>
      <c r="S9" s="221"/>
      <c r="T9" s="222"/>
      <c r="U9" s="223"/>
      <c r="V9" s="224"/>
      <c r="W9" s="225"/>
      <c r="AD9" s="186" t="s">
        <v>65</v>
      </c>
      <c r="AE9" s="226">
        <v>0.5</v>
      </c>
    </row>
    <row r="10" spans="1:31" s="236" customFormat="1" ht="15" customHeight="1" thickTop="1" x14ac:dyDescent="0.25">
      <c r="A10" s="31">
        <v>1</v>
      </c>
      <c r="B10" s="292"/>
      <c r="C10" s="384"/>
      <c r="D10" s="71"/>
      <c r="E10" s="33"/>
      <c r="F10" s="73"/>
      <c r="G10" s="93"/>
      <c r="H10" s="71"/>
      <c r="I10" s="33"/>
      <c r="J10" s="73"/>
      <c r="K10" s="34"/>
      <c r="L10" s="71"/>
      <c r="M10" s="33"/>
      <c r="N10" s="73"/>
      <c r="O10" s="34"/>
      <c r="P10" s="71"/>
      <c r="Q10" s="33"/>
      <c r="R10" s="73"/>
      <c r="S10" s="34"/>
      <c r="T10" s="385"/>
      <c r="U10" s="35"/>
      <c r="V10" s="36"/>
      <c r="W10" s="37"/>
      <c r="X10" s="236" t="str">
        <f t="shared" ref="X10:X29" si="0">IF(ISNUMBER(W10)=TRUE,1,"")</f>
        <v/>
      </c>
      <c r="Y10" s="236" t="str">
        <f>IF(ISNUMBER(U10)=TRUE,U10,"")</f>
        <v/>
      </c>
      <c r="Z10" s="236" t="str">
        <f>IF(ISNUMBER(V10)=TRUE,V10,"")</f>
        <v/>
      </c>
      <c r="AA10" s="237">
        <f>MAX(E10,G10,I10,K10,M10,O10,Q10,S10)</f>
        <v>0</v>
      </c>
      <c r="AB10" s="236" t="str">
        <f>IF(ISNUMBER(Y10)=TRUE,Y10-Z10/100000-AA10/1000000000,"")</f>
        <v/>
      </c>
      <c r="AC10" s="236" t="str">
        <f t="shared" ref="AC10:AC49" si="1">IF(ISNUMBER(AB10)=TRUE,RANK(AB10,$AB$10:$AB$49,1),"")</f>
        <v/>
      </c>
      <c r="AD10" s="236" t="str">
        <f>IF(OR(ISNUMBER(D10)=TRUE,ISNUMBER(F10)=TRUE,ISNUMBER(H10)=TRUE,ISNUMBER(J10)=TRUE,ISNUMBER(L10)=TRUE,ISNUMBER(N10)=TRUE,ISNUMBER(P10)=TRUE,ISNUMBER(R10)=TRUE),MAX(D10,F10,H10,J10,L10,N10,P10,R10),"")</f>
        <v/>
      </c>
      <c r="AE10" s="236" t="str">
        <f>IF(ISNUMBER(AD10),AD10*50%,"")</f>
        <v/>
      </c>
    </row>
    <row r="11" spans="1:31" s="236" customFormat="1" ht="15" customHeight="1" x14ac:dyDescent="0.25">
      <c r="A11" s="38">
        <v>2</v>
      </c>
      <c r="B11" s="43"/>
      <c r="C11" s="44"/>
      <c r="D11" s="75"/>
      <c r="E11" s="39"/>
      <c r="F11" s="40"/>
      <c r="G11" s="41"/>
      <c r="H11" s="75"/>
      <c r="I11" s="39"/>
      <c r="J11" s="40"/>
      <c r="K11" s="41"/>
      <c r="L11" s="75"/>
      <c r="M11" s="39"/>
      <c r="N11" s="40"/>
      <c r="O11" s="41"/>
      <c r="P11" s="75"/>
      <c r="Q11" s="39"/>
      <c r="R11" s="40"/>
      <c r="S11" s="41"/>
      <c r="T11" s="385"/>
      <c r="U11" s="35"/>
      <c r="V11" s="36"/>
      <c r="W11" s="37"/>
      <c r="X11" s="236" t="str">
        <f t="shared" si="0"/>
        <v/>
      </c>
      <c r="Y11" s="236" t="str">
        <f t="shared" ref="Y11:Z29" si="2">IF(ISNUMBER(U11)=TRUE,U11,"")</f>
        <v/>
      </c>
      <c r="Z11" s="236" t="str">
        <f t="shared" si="2"/>
        <v/>
      </c>
      <c r="AA11" s="237">
        <f t="shared" ref="AA11:AA29" si="3">MAX(E11,G11,I11,K11,M11,O11,Q11,S11)</f>
        <v>0</v>
      </c>
      <c r="AB11" s="236" t="str">
        <f t="shared" ref="AB11:AB49" si="4">IF(ISNUMBER(Y11)=TRUE,Y11-Z11/100000-AA11/1000000000,"")</f>
        <v/>
      </c>
      <c r="AC11" s="236" t="str">
        <f t="shared" si="1"/>
        <v/>
      </c>
      <c r="AD11" s="236" t="str">
        <f t="shared" ref="AD11:AD29" si="5">IF(OR(ISNUMBER(D11)=TRUE,ISNUMBER(F11)=TRUE,ISNUMBER(H11)=TRUE,ISNUMBER(J11)=TRUE,ISNUMBER(L11)=TRUE,ISNUMBER(N11)=TRUE,ISNUMBER(P11)=TRUE,ISNUMBER(R11)=TRUE),MAX(D11,F11,H11,J11,L11,N11,P11,R11),"")</f>
        <v/>
      </c>
      <c r="AE11" s="236" t="str">
        <f t="shared" ref="AE11:AE49" si="6">IF(ISNUMBER(AD11),AD11*50%,"")</f>
        <v/>
      </c>
    </row>
    <row r="12" spans="1:31" s="236" customFormat="1" ht="15" customHeight="1" x14ac:dyDescent="0.25">
      <c r="A12" s="38">
        <v>3</v>
      </c>
      <c r="B12" s="43"/>
      <c r="C12" s="44"/>
      <c r="D12" s="75"/>
      <c r="E12" s="39"/>
      <c r="F12" s="40"/>
      <c r="G12" s="41"/>
      <c r="H12" s="75"/>
      <c r="I12" s="39"/>
      <c r="J12" s="40"/>
      <c r="K12" s="41"/>
      <c r="L12" s="75"/>
      <c r="M12" s="39"/>
      <c r="N12" s="40"/>
      <c r="O12" s="41"/>
      <c r="P12" s="75"/>
      <c r="Q12" s="39"/>
      <c r="R12" s="40"/>
      <c r="S12" s="41"/>
      <c r="T12" s="385"/>
      <c r="U12" s="35"/>
      <c r="V12" s="36"/>
      <c r="W12" s="37"/>
      <c r="X12" s="236" t="str">
        <f t="shared" si="0"/>
        <v/>
      </c>
      <c r="Y12" s="236" t="str">
        <f t="shared" si="2"/>
        <v/>
      </c>
      <c r="Z12" s="236" t="str">
        <f t="shared" si="2"/>
        <v/>
      </c>
      <c r="AA12" s="237">
        <f t="shared" si="3"/>
        <v>0</v>
      </c>
      <c r="AB12" s="236" t="str">
        <f t="shared" si="4"/>
        <v/>
      </c>
      <c r="AC12" s="236" t="str">
        <f t="shared" si="1"/>
        <v/>
      </c>
      <c r="AD12" s="236" t="str">
        <f t="shared" si="5"/>
        <v/>
      </c>
      <c r="AE12" s="236" t="str">
        <f t="shared" si="6"/>
        <v/>
      </c>
    </row>
    <row r="13" spans="1:31" s="236" customFormat="1" ht="15" customHeight="1" x14ac:dyDescent="0.25">
      <c r="A13" s="31">
        <v>4</v>
      </c>
      <c r="B13" s="43"/>
      <c r="C13" s="44"/>
      <c r="D13" s="75"/>
      <c r="E13" s="39"/>
      <c r="F13" s="40"/>
      <c r="G13" s="41"/>
      <c r="H13" s="75"/>
      <c r="I13" s="39"/>
      <c r="J13" s="40"/>
      <c r="K13" s="41"/>
      <c r="L13" s="75"/>
      <c r="M13" s="39"/>
      <c r="N13" s="40"/>
      <c r="O13" s="41"/>
      <c r="P13" s="75"/>
      <c r="Q13" s="39"/>
      <c r="R13" s="40"/>
      <c r="S13" s="41"/>
      <c r="T13" s="385"/>
      <c r="U13" s="35"/>
      <c r="V13" s="36"/>
      <c r="W13" s="37"/>
      <c r="X13" s="236" t="str">
        <f t="shared" si="0"/>
        <v/>
      </c>
      <c r="Y13" s="236" t="str">
        <f t="shared" si="2"/>
        <v/>
      </c>
      <c r="Z13" s="236" t="str">
        <f t="shared" si="2"/>
        <v/>
      </c>
      <c r="AA13" s="237">
        <f t="shared" si="3"/>
        <v>0</v>
      </c>
      <c r="AB13" s="236" t="str">
        <f t="shared" si="4"/>
        <v/>
      </c>
      <c r="AC13" s="236" t="str">
        <f t="shared" si="1"/>
        <v/>
      </c>
      <c r="AD13" s="236" t="str">
        <f t="shared" si="5"/>
        <v/>
      </c>
      <c r="AE13" s="236" t="str">
        <f t="shared" si="6"/>
        <v/>
      </c>
    </row>
    <row r="14" spans="1:31" s="236" customFormat="1" ht="15" customHeight="1" x14ac:dyDescent="0.25">
      <c r="A14" s="38">
        <v>5</v>
      </c>
      <c r="B14" s="43"/>
      <c r="C14" s="44"/>
      <c r="D14" s="75"/>
      <c r="E14" s="39"/>
      <c r="F14" s="40"/>
      <c r="G14" s="41"/>
      <c r="H14" s="75"/>
      <c r="I14" s="39"/>
      <c r="J14" s="40"/>
      <c r="K14" s="41"/>
      <c r="L14" s="75"/>
      <c r="M14" s="39"/>
      <c r="N14" s="40"/>
      <c r="O14" s="41"/>
      <c r="P14" s="75"/>
      <c r="Q14" s="39"/>
      <c r="R14" s="40"/>
      <c r="S14" s="41"/>
      <c r="T14" s="385"/>
      <c r="U14" s="35"/>
      <c r="V14" s="36"/>
      <c r="W14" s="37"/>
      <c r="X14" s="236" t="str">
        <f t="shared" si="0"/>
        <v/>
      </c>
      <c r="Y14" s="236" t="str">
        <f t="shared" si="2"/>
        <v/>
      </c>
      <c r="Z14" s="236" t="str">
        <f t="shared" si="2"/>
        <v/>
      </c>
      <c r="AA14" s="237">
        <f t="shared" si="3"/>
        <v>0</v>
      </c>
      <c r="AB14" s="236" t="str">
        <f t="shared" si="4"/>
        <v/>
      </c>
      <c r="AC14" s="236" t="str">
        <f t="shared" si="1"/>
        <v/>
      </c>
      <c r="AD14" s="236" t="str">
        <f t="shared" si="5"/>
        <v/>
      </c>
      <c r="AE14" s="236" t="str">
        <f t="shared" si="6"/>
        <v/>
      </c>
    </row>
    <row r="15" spans="1:31" s="236" customFormat="1" ht="15" customHeight="1" x14ac:dyDescent="0.25">
      <c r="A15" s="38">
        <v>6</v>
      </c>
      <c r="B15" s="43"/>
      <c r="C15" s="44"/>
      <c r="D15" s="75"/>
      <c r="E15" s="39"/>
      <c r="F15" s="40"/>
      <c r="G15" s="41"/>
      <c r="H15" s="75"/>
      <c r="I15" s="39"/>
      <c r="J15" s="40"/>
      <c r="K15" s="41"/>
      <c r="L15" s="75"/>
      <c r="M15" s="39"/>
      <c r="N15" s="40"/>
      <c r="O15" s="41"/>
      <c r="P15" s="75"/>
      <c r="Q15" s="39"/>
      <c r="R15" s="40"/>
      <c r="S15" s="41"/>
      <c r="T15" s="385"/>
      <c r="U15" s="35"/>
      <c r="V15" s="36"/>
      <c r="W15" s="37"/>
      <c r="X15" s="236" t="str">
        <f t="shared" si="0"/>
        <v/>
      </c>
      <c r="Y15" s="236" t="str">
        <f t="shared" si="2"/>
        <v/>
      </c>
      <c r="Z15" s="236" t="str">
        <f t="shared" si="2"/>
        <v/>
      </c>
      <c r="AA15" s="237">
        <f t="shared" si="3"/>
        <v>0</v>
      </c>
      <c r="AB15" s="236" t="str">
        <f t="shared" si="4"/>
        <v/>
      </c>
      <c r="AC15" s="236" t="str">
        <f t="shared" si="1"/>
        <v/>
      </c>
      <c r="AD15" s="236" t="str">
        <f t="shared" si="5"/>
        <v/>
      </c>
      <c r="AE15" s="236" t="str">
        <f t="shared" si="6"/>
        <v/>
      </c>
    </row>
    <row r="16" spans="1:31" s="236" customFormat="1" ht="15" customHeight="1" x14ac:dyDescent="0.25">
      <c r="A16" s="31">
        <v>7</v>
      </c>
      <c r="B16" s="43"/>
      <c r="C16" s="44"/>
      <c r="D16" s="75"/>
      <c r="E16" s="39"/>
      <c r="F16" s="40"/>
      <c r="G16" s="41"/>
      <c r="H16" s="75"/>
      <c r="I16" s="39"/>
      <c r="J16" s="40"/>
      <c r="K16" s="41"/>
      <c r="L16" s="75"/>
      <c r="M16" s="39"/>
      <c r="N16" s="40"/>
      <c r="O16" s="41"/>
      <c r="P16" s="75"/>
      <c r="Q16" s="39"/>
      <c r="R16" s="40"/>
      <c r="S16" s="41"/>
      <c r="T16" s="385"/>
      <c r="U16" s="35"/>
      <c r="V16" s="36"/>
      <c r="W16" s="37"/>
      <c r="X16" s="236" t="str">
        <f t="shared" si="0"/>
        <v/>
      </c>
      <c r="Y16" s="236" t="str">
        <f t="shared" si="2"/>
        <v/>
      </c>
      <c r="Z16" s="236" t="str">
        <f t="shared" si="2"/>
        <v/>
      </c>
      <c r="AA16" s="237">
        <f t="shared" si="3"/>
        <v>0</v>
      </c>
      <c r="AB16" s="236" t="str">
        <f t="shared" si="4"/>
        <v/>
      </c>
      <c r="AC16" s="236" t="str">
        <f t="shared" si="1"/>
        <v/>
      </c>
      <c r="AD16" s="236" t="str">
        <f t="shared" si="5"/>
        <v/>
      </c>
      <c r="AE16" s="236" t="str">
        <f t="shared" si="6"/>
        <v/>
      </c>
    </row>
    <row r="17" spans="1:31" s="236" customFormat="1" ht="15" customHeight="1" x14ac:dyDescent="0.25">
      <c r="A17" s="38">
        <v>8</v>
      </c>
      <c r="B17" s="43"/>
      <c r="C17" s="44"/>
      <c r="D17" s="75"/>
      <c r="E17" s="39"/>
      <c r="F17" s="40"/>
      <c r="G17" s="41"/>
      <c r="H17" s="75"/>
      <c r="I17" s="39"/>
      <c r="J17" s="40"/>
      <c r="K17" s="41"/>
      <c r="L17" s="75"/>
      <c r="M17" s="39"/>
      <c r="N17" s="40"/>
      <c r="O17" s="41"/>
      <c r="P17" s="75"/>
      <c r="Q17" s="39"/>
      <c r="R17" s="40"/>
      <c r="S17" s="41"/>
      <c r="T17" s="385"/>
      <c r="U17" s="35"/>
      <c r="V17" s="36"/>
      <c r="W17" s="37"/>
      <c r="X17" s="236" t="str">
        <f t="shared" si="0"/>
        <v/>
      </c>
      <c r="Y17" s="236" t="str">
        <f t="shared" si="2"/>
        <v/>
      </c>
      <c r="Z17" s="236" t="str">
        <f t="shared" si="2"/>
        <v/>
      </c>
      <c r="AA17" s="237">
        <f t="shared" si="3"/>
        <v>0</v>
      </c>
      <c r="AB17" s="236" t="str">
        <f t="shared" si="4"/>
        <v/>
      </c>
      <c r="AC17" s="236" t="str">
        <f t="shared" si="1"/>
        <v/>
      </c>
      <c r="AD17" s="236" t="str">
        <f t="shared" si="5"/>
        <v/>
      </c>
      <c r="AE17" s="236" t="str">
        <f t="shared" si="6"/>
        <v/>
      </c>
    </row>
    <row r="18" spans="1:31" s="236" customFormat="1" ht="15" customHeight="1" x14ac:dyDescent="0.25">
      <c r="A18" s="38">
        <v>9</v>
      </c>
      <c r="B18" s="43"/>
      <c r="C18" s="44"/>
      <c r="D18" s="75"/>
      <c r="E18" s="39"/>
      <c r="F18" s="40"/>
      <c r="G18" s="41"/>
      <c r="H18" s="75"/>
      <c r="I18" s="39"/>
      <c r="J18" s="40"/>
      <c r="K18" s="41"/>
      <c r="L18" s="75"/>
      <c r="M18" s="39"/>
      <c r="N18" s="40"/>
      <c r="O18" s="41"/>
      <c r="P18" s="75"/>
      <c r="Q18" s="39"/>
      <c r="R18" s="40"/>
      <c r="S18" s="41"/>
      <c r="T18" s="385"/>
      <c r="U18" s="35"/>
      <c r="V18" s="36"/>
      <c r="W18" s="37"/>
      <c r="X18" s="236" t="str">
        <f t="shared" si="0"/>
        <v/>
      </c>
      <c r="Y18" s="236" t="str">
        <f t="shared" si="2"/>
        <v/>
      </c>
      <c r="Z18" s="236" t="str">
        <f t="shared" si="2"/>
        <v/>
      </c>
      <c r="AA18" s="237">
        <f t="shared" si="3"/>
        <v>0</v>
      </c>
      <c r="AB18" s="236" t="str">
        <f t="shared" si="4"/>
        <v/>
      </c>
      <c r="AC18" s="236" t="str">
        <f t="shared" si="1"/>
        <v/>
      </c>
      <c r="AD18" s="236" t="str">
        <f t="shared" si="5"/>
        <v/>
      </c>
      <c r="AE18" s="236" t="str">
        <f t="shared" si="6"/>
        <v/>
      </c>
    </row>
    <row r="19" spans="1:31" s="236" customFormat="1" ht="15" customHeight="1" x14ac:dyDescent="0.25">
      <c r="A19" s="31">
        <v>10</v>
      </c>
      <c r="B19" s="43"/>
      <c r="C19" s="44"/>
      <c r="D19" s="75"/>
      <c r="E19" s="39"/>
      <c r="F19" s="40"/>
      <c r="G19" s="41"/>
      <c r="H19" s="75"/>
      <c r="I19" s="39"/>
      <c r="J19" s="40"/>
      <c r="K19" s="41"/>
      <c r="L19" s="75"/>
      <c r="M19" s="39"/>
      <c r="N19" s="40"/>
      <c r="O19" s="41"/>
      <c r="P19" s="75"/>
      <c r="Q19" s="39"/>
      <c r="R19" s="40"/>
      <c r="S19" s="41"/>
      <c r="T19" s="385"/>
      <c r="U19" s="35"/>
      <c r="V19" s="36"/>
      <c r="W19" s="37"/>
      <c r="X19" s="236" t="str">
        <f t="shared" si="0"/>
        <v/>
      </c>
      <c r="Y19" s="236" t="str">
        <f t="shared" si="2"/>
        <v/>
      </c>
      <c r="Z19" s="236" t="str">
        <f t="shared" si="2"/>
        <v/>
      </c>
      <c r="AA19" s="237">
        <f t="shared" si="3"/>
        <v>0</v>
      </c>
      <c r="AB19" s="236" t="str">
        <f t="shared" si="4"/>
        <v/>
      </c>
      <c r="AC19" s="236" t="str">
        <f t="shared" si="1"/>
        <v/>
      </c>
      <c r="AD19" s="236" t="str">
        <f t="shared" si="5"/>
        <v/>
      </c>
      <c r="AE19" s="236" t="str">
        <f t="shared" si="6"/>
        <v/>
      </c>
    </row>
    <row r="20" spans="1:31" s="236" customFormat="1" ht="15" customHeight="1" x14ac:dyDescent="0.25">
      <c r="A20" s="38">
        <v>11</v>
      </c>
      <c r="B20" s="43"/>
      <c r="C20" s="44"/>
      <c r="D20" s="75"/>
      <c r="E20" s="39"/>
      <c r="F20" s="40"/>
      <c r="G20" s="41"/>
      <c r="H20" s="75"/>
      <c r="I20" s="39"/>
      <c r="J20" s="40"/>
      <c r="K20" s="41"/>
      <c r="L20" s="75"/>
      <c r="M20" s="39"/>
      <c r="N20" s="40"/>
      <c r="O20" s="41"/>
      <c r="P20" s="75"/>
      <c r="Q20" s="39"/>
      <c r="R20" s="40"/>
      <c r="S20" s="41"/>
      <c r="T20" s="385"/>
      <c r="U20" s="35"/>
      <c r="V20" s="36"/>
      <c r="W20" s="37"/>
      <c r="X20" s="236" t="str">
        <f t="shared" si="0"/>
        <v/>
      </c>
      <c r="Y20" s="236" t="str">
        <f t="shared" si="2"/>
        <v/>
      </c>
      <c r="Z20" s="236" t="str">
        <f t="shared" si="2"/>
        <v/>
      </c>
      <c r="AA20" s="237">
        <f t="shared" si="3"/>
        <v>0</v>
      </c>
      <c r="AB20" s="236" t="str">
        <f t="shared" si="4"/>
        <v/>
      </c>
      <c r="AC20" s="236" t="str">
        <f t="shared" si="1"/>
        <v/>
      </c>
      <c r="AD20" s="236" t="str">
        <f t="shared" si="5"/>
        <v/>
      </c>
      <c r="AE20" s="236" t="str">
        <f t="shared" si="6"/>
        <v/>
      </c>
    </row>
    <row r="21" spans="1:31" s="236" customFormat="1" ht="15" customHeight="1" x14ac:dyDescent="0.25">
      <c r="A21" s="38">
        <v>12</v>
      </c>
      <c r="B21" s="43"/>
      <c r="C21" s="44"/>
      <c r="D21" s="75"/>
      <c r="E21" s="39"/>
      <c r="F21" s="40"/>
      <c r="G21" s="41"/>
      <c r="H21" s="75"/>
      <c r="I21" s="39"/>
      <c r="J21" s="40"/>
      <c r="K21" s="41"/>
      <c r="L21" s="75"/>
      <c r="M21" s="39"/>
      <c r="N21" s="40"/>
      <c r="O21" s="41"/>
      <c r="P21" s="75"/>
      <c r="Q21" s="39"/>
      <c r="R21" s="40"/>
      <c r="S21" s="41"/>
      <c r="T21" s="385"/>
      <c r="U21" s="35"/>
      <c r="V21" s="36"/>
      <c r="W21" s="37"/>
      <c r="X21" s="236" t="str">
        <f t="shared" si="0"/>
        <v/>
      </c>
      <c r="Y21" s="236" t="str">
        <f t="shared" si="2"/>
        <v/>
      </c>
      <c r="Z21" s="236" t="str">
        <f t="shared" si="2"/>
        <v/>
      </c>
      <c r="AA21" s="237">
        <f t="shared" si="3"/>
        <v>0</v>
      </c>
      <c r="AB21" s="236" t="str">
        <f t="shared" si="4"/>
        <v/>
      </c>
      <c r="AC21" s="236" t="str">
        <f t="shared" si="1"/>
        <v/>
      </c>
      <c r="AD21" s="236" t="str">
        <f t="shared" si="5"/>
        <v/>
      </c>
      <c r="AE21" s="236" t="str">
        <f t="shared" si="6"/>
        <v/>
      </c>
    </row>
    <row r="22" spans="1:31" ht="15" customHeight="1" x14ac:dyDescent="0.2">
      <c r="A22" s="31">
        <v>13</v>
      </c>
      <c r="B22" s="43"/>
      <c r="C22" s="44"/>
      <c r="D22" s="75"/>
      <c r="E22" s="39"/>
      <c r="F22" s="40"/>
      <c r="G22" s="41"/>
      <c r="H22" s="75"/>
      <c r="I22" s="39"/>
      <c r="J22" s="40"/>
      <c r="K22" s="41"/>
      <c r="L22" s="75"/>
      <c r="M22" s="39"/>
      <c r="N22" s="40"/>
      <c r="O22" s="41"/>
      <c r="P22" s="75"/>
      <c r="Q22" s="39"/>
      <c r="R22" s="40"/>
      <c r="S22" s="41"/>
      <c r="T22" s="385"/>
      <c r="U22" s="35"/>
      <c r="V22" s="36"/>
      <c r="W22" s="37"/>
      <c r="X22" s="236" t="str">
        <f t="shared" si="0"/>
        <v/>
      </c>
      <c r="Y22" s="236" t="str">
        <f t="shared" si="2"/>
        <v/>
      </c>
      <c r="Z22" s="236" t="str">
        <f t="shared" si="2"/>
        <v/>
      </c>
      <c r="AA22" s="237">
        <f t="shared" si="3"/>
        <v>0</v>
      </c>
      <c r="AB22" s="236" t="str">
        <f t="shared" si="4"/>
        <v/>
      </c>
      <c r="AC22" s="236" t="str">
        <f t="shared" si="1"/>
        <v/>
      </c>
      <c r="AD22" s="236" t="str">
        <f t="shared" si="5"/>
        <v/>
      </c>
      <c r="AE22" s="236" t="str">
        <f t="shared" si="6"/>
        <v/>
      </c>
    </row>
    <row r="23" spans="1:31" ht="15.75" customHeight="1" x14ac:dyDescent="0.2">
      <c r="A23" s="38">
        <v>14</v>
      </c>
      <c r="B23" s="43"/>
      <c r="C23" s="44"/>
      <c r="D23" s="75"/>
      <c r="E23" s="39"/>
      <c r="F23" s="40"/>
      <c r="G23" s="41"/>
      <c r="H23" s="75"/>
      <c r="I23" s="39"/>
      <c r="J23" s="40"/>
      <c r="K23" s="41"/>
      <c r="L23" s="75"/>
      <c r="M23" s="39"/>
      <c r="N23" s="40"/>
      <c r="O23" s="41"/>
      <c r="P23" s="75"/>
      <c r="Q23" s="39"/>
      <c r="R23" s="40"/>
      <c r="S23" s="41"/>
      <c r="T23" s="385"/>
      <c r="U23" s="35"/>
      <c r="V23" s="36"/>
      <c r="W23" s="37"/>
      <c r="X23" s="236" t="str">
        <f t="shared" si="0"/>
        <v/>
      </c>
      <c r="Y23" s="236" t="str">
        <f t="shared" si="2"/>
        <v/>
      </c>
      <c r="Z23" s="236" t="str">
        <f t="shared" si="2"/>
        <v/>
      </c>
      <c r="AA23" s="237">
        <f t="shared" si="3"/>
        <v>0</v>
      </c>
      <c r="AB23" s="236" t="str">
        <f t="shared" si="4"/>
        <v/>
      </c>
      <c r="AC23" s="236" t="str">
        <f t="shared" si="1"/>
        <v/>
      </c>
      <c r="AD23" s="236" t="str">
        <f t="shared" si="5"/>
        <v/>
      </c>
      <c r="AE23" s="236" t="str">
        <f t="shared" si="6"/>
        <v/>
      </c>
    </row>
    <row r="24" spans="1:31" ht="16.5" x14ac:dyDescent="0.2">
      <c r="A24" s="38">
        <v>15</v>
      </c>
      <c r="B24" s="43"/>
      <c r="C24" s="44"/>
      <c r="D24" s="75"/>
      <c r="E24" s="39"/>
      <c r="F24" s="40"/>
      <c r="G24" s="41"/>
      <c r="H24" s="75"/>
      <c r="I24" s="39"/>
      <c r="J24" s="40"/>
      <c r="K24" s="41"/>
      <c r="L24" s="75"/>
      <c r="M24" s="39"/>
      <c r="N24" s="40"/>
      <c r="O24" s="41"/>
      <c r="P24" s="75"/>
      <c r="Q24" s="39"/>
      <c r="R24" s="40"/>
      <c r="S24" s="41"/>
      <c r="T24" s="385"/>
      <c r="U24" s="35"/>
      <c r="V24" s="36"/>
      <c r="W24" s="37"/>
      <c r="X24" s="236" t="str">
        <f t="shared" si="0"/>
        <v/>
      </c>
      <c r="Y24" s="236" t="str">
        <f t="shared" si="2"/>
        <v/>
      </c>
      <c r="Z24" s="236" t="str">
        <f t="shared" si="2"/>
        <v/>
      </c>
      <c r="AA24" s="237">
        <f t="shared" si="3"/>
        <v>0</v>
      </c>
      <c r="AB24" s="236" t="str">
        <f t="shared" si="4"/>
        <v/>
      </c>
      <c r="AC24" s="236" t="str">
        <f t="shared" si="1"/>
        <v/>
      </c>
      <c r="AD24" s="236" t="str">
        <f t="shared" si="5"/>
        <v/>
      </c>
      <c r="AE24" s="236" t="str">
        <f t="shared" si="6"/>
        <v/>
      </c>
    </row>
    <row r="25" spans="1:31" ht="16.5" x14ac:dyDescent="0.2">
      <c r="A25" s="31">
        <v>16</v>
      </c>
      <c r="B25" s="43"/>
      <c r="C25" s="44"/>
      <c r="D25" s="75"/>
      <c r="E25" s="39"/>
      <c r="F25" s="40"/>
      <c r="G25" s="41"/>
      <c r="H25" s="75"/>
      <c r="I25" s="39"/>
      <c r="J25" s="40"/>
      <c r="K25" s="41"/>
      <c r="L25" s="75"/>
      <c r="M25" s="39"/>
      <c r="N25" s="40"/>
      <c r="O25" s="41"/>
      <c r="P25" s="75"/>
      <c r="Q25" s="39"/>
      <c r="R25" s="40"/>
      <c r="S25" s="41"/>
      <c r="T25" s="385"/>
      <c r="U25" s="35"/>
      <c r="V25" s="36"/>
      <c r="W25" s="37"/>
      <c r="X25" s="236" t="str">
        <f t="shared" si="0"/>
        <v/>
      </c>
      <c r="Y25" s="236" t="str">
        <f t="shared" si="2"/>
        <v/>
      </c>
      <c r="Z25" s="236" t="str">
        <f t="shared" si="2"/>
        <v/>
      </c>
      <c r="AA25" s="237">
        <f t="shared" si="3"/>
        <v>0</v>
      </c>
      <c r="AB25" s="236" t="str">
        <f t="shared" si="4"/>
        <v/>
      </c>
      <c r="AC25" s="236" t="str">
        <f t="shared" si="1"/>
        <v/>
      </c>
      <c r="AD25" s="236" t="str">
        <f t="shared" si="5"/>
        <v/>
      </c>
      <c r="AE25" s="236" t="str">
        <f t="shared" si="6"/>
        <v/>
      </c>
    </row>
    <row r="26" spans="1:31" ht="16.5" x14ac:dyDescent="0.2">
      <c r="A26" s="38">
        <v>17</v>
      </c>
      <c r="B26" s="43"/>
      <c r="C26" s="44"/>
      <c r="D26" s="75"/>
      <c r="E26" s="39"/>
      <c r="F26" s="40"/>
      <c r="G26" s="41"/>
      <c r="H26" s="75"/>
      <c r="I26" s="39"/>
      <c r="J26" s="40"/>
      <c r="K26" s="41"/>
      <c r="L26" s="75"/>
      <c r="M26" s="39"/>
      <c r="N26" s="40"/>
      <c r="O26" s="41"/>
      <c r="P26" s="75"/>
      <c r="Q26" s="39"/>
      <c r="R26" s="40"/>
      <c r="S26" s="41"/>
      <c r="T26" s="385"/>
      <c r="U26" s="35"/>
      <c r="V26" s="36"/>
      <c r="W26" s="37"/>
      <c r="X26" s="236" t="str">
        <f t="shared" si="0"/>
        <v/>
      </c>
      <c r="Y26" s="236" t="str">
        <f t="shared" si="2"/>
        <v/>
      </c>
      <c r="Z26" s="236" t="str">
        <f t="shared" si="2"/>
        <v/>
      </c>
      <c r="AA26" s="237">
        <f t="shared" si="3"/>
        <v>0</v>
      </c>
      <c r="AB26" s="236" t="str">
        <f t="shared" si="4"/>
        <v/>
      </c>
      <c r="AC26" s="236" t="str">
        <f t="shared" si="1"/>
        <v/>
      </c>
      <c r="AD26" s="236" t="str">
        <f t="shared" si="5"/>
        <v/>
      </c>
      <c r="AE26" s="236" t="str">
        <f t="shared" si="6"/>
        <v/>
      </c>
    </row>
    <row r="27" spans="1:31" ht="16.5" x14ac:dyDescent="0.2">
      <c r="A27" s="38">
        <v>18</v>
      </c>
      <c r="B27" s="43"/>
      <c r="C27" s="44"/>
      <c r="D27" s="75"/>
      <c r="E27" s="39"/>
      <c r="F27" s="40"/>
      <c r="G27" s="41"/>
      <c r="H27" s="75"/>
      <c r="I27" s="39"/>
      <c r="J27" s="40"/>
      <c r="K27" s="41"/>
      <c r="L27" s="75"/>
      <c r="M27" s="39"/>
      <c r="N27" s="40"/>
      <c r="O27" s="41"/>
      <c r="P27" s="75"/>
      <c r="Q27" s="39"/>
      <c r="R27" s="40"/>
      <c r="S27" s="41"/>
      <c r="T27" s="385"/>
      <c r="U27" s="35"/>
      <c r="V27" s="36"/>
      <c r="W27" s="37"/>
      <c r="X27" s="236" t="str">
        <f t="shared" si="0"/>
        <v/>
      </c>
      <c r="Y27" s="236" t="str">
        <f t="shared" si="2"/>
        <v/>
      </c>
      <c r="Z27" s="236" t="str">
        <f t="shared" si="2"/>
        <v/>
      </c>
      <c r="AA27" s="237">
        <f t="shared" si="3"/>
        <v>0</v>
      </c>
      <c r="AB27" s="236" t="str">
        <f t="shared" si="4"/>
        <v/>
      </c>
      <c r="AC27" s="236" t="str">
        <f t="shared" si="1"/>
        <v/>
      </c>
      <c r="AD27" s="236" t="str">
        <f t="shared" si="5"/>
        <v/>
      </c>
      <c r="AE27" s="236" t="str">
        <f t="shared" si="6"/>
        <v/>
      </c>
    </row>
    <row r="28" spans="1:31" ht="16.5" x14ac:dyDescent="0.2">
      <c r="A28" s="227">
        <v>19</v>
      </c>
      <c r="B28" s="239"/>
      <c r="C28" s="240"/>
      <c r="D28" s="241"/>
      <c r="E28" s="242"/>
      <c r="F28" s="243"/>
      <c r="G28" s="244"/>
      <c r="H28" s="241"/>
      <c r="I28" s="242"/>
      <c r="J28" s="243"/>
      <c r="K28" s="244"/>
      <c r="L28" s="241"/>
      <c r="M28" s="242"/>
      <c r="N28" s="243"/>
      <c r="O28" s="244"/>
      <c r="P28" s="241"/>
      <c r="Q28" s="242"/>
      <c r="R28" s="243"/>
      <c r="S28" s="244"/>
      <c r="T28" s="232" t="str">
        <f>IF( ISNUMBER(AE28)=TRUE,AE28,"")</f>
        <v/>
      </c>
      <c r="U28" s="233" t="str">
        <f>IF(ISNUMBER(D28)=TRUE,SUM(D28,F28,H28,J28,L28,N28,P28,R28)-T28,"")</f>
        <v/>
      </c>
      <c r="V28" s="234" t="str">
        <f>IF(ISNUMBER(E28)=TRUE,SUM(E28,G28,I28,K28,M28,O28,Q28,S28),"")</f>
        <v/>
      </c>
      <c r="W28" s="235" t="str">
        <f>IF(ISNUMBER(AC28)=TRUE,AC28,"")</f>
        <v/>
      </c>
      <c r="X28" s="236" t="str">
        <f t="shared" si="0"/>
        <v/>
      </c>
      <c r="Y28" s="236" t="str">
        <f t="shared" si="2"/>
        <v/>
      </c>
      <c r="Z28" s="236" t="str">
        <f t="shared" si="2"/>
        <v/>
      </c>
      <c r="AA28" s="237">
        <f t="shared" si="3"/>
        <v>0</v>
      </c>
      <c r="AB28" s="236" t="str">
        <f t="shared" si="4"/>
        <v/>
      </c>
      <c r="AC28" s="236" t="str">
        <f t="shared" si="1"/>
        <v/>
      </c>
      <c r="AD28" s="236" t="str">
        <f t="shared" si="5"/>
        <v/>
      </c>
      <c r="AE28" s="236" t="str">
        <f t="shared" si="6"/>
        <v/>
      </c>
    </row>
    <row r="29" spans="1:31" ht="16.5" x14ac:dyDescent="0.2">
      <c r="A29" s="238">
        <v>20</v>
      </c>
      <c r="B29" s="239"/>
      <c r="C29" s="240"/>
      <c r="D29" s="241"/>
      <c r="E29" s="242"/>
      <c r="F29" s="243"/>
      <c r="G29" s="244"/>
      <c r="H29" s="241"/>
      <c r="I29" s="242"/>
      <c r="J29" s="243"/>
      <c r="K29" s="244"/>
      <c r="L29" s="241"/>
      <c r="M29" s="242"/>
      <c r="N29" s="243"/>
      <c r="O29" s="244"/>
      <c r="P29" s="241"/>
      <c r="Q29" s="242"/>
      <c r="R29" s="243"/>
      <c r="S29" s="244"/>
      <c r="T29" s="232" t="str">
        <f>IF( ISNUMBER(AE29)=TRUE,AE29,"")</f>
        <v/>
      </c>
      <c r="U29" s="233" t="str">
        <f>IF(ISNUMBER(D29)=TRUE,SUM(D29,F29,H29,J29,L29,N29,P29,R29)-T29,"")</f>
        <v/>
      </c>
      <c r="V29" s="234" t="str">
        <f>IF(ISNUMBER(E29)=TRUE,SUM(E29,G29,I29,K29,M29,O29,Q29,S29),"")</f>
        <v/>
      </c>
      <c r="W29" s="235" t="str">
        <f>IF(ISNUMBER(AC29)=TRUE,AC29,"")</f>
        <v/>
      </c>
      <c r="X29" s="236" t="str">
        <f t="shared" si="0"/>
        <v/>
      </c>
      <c r="Y29" s="236" t="str">
        <f t="shared" si="2"/>
        <v/>
      </c>
      <c r="Z29" s="236" t="str">
        <f t="shared" si="2"/>
        <v/>
      </c>
      <c r="AA29" s="237">
        <f t="shared" si="3"/>
        <v>0</v>
      </c>
      <c r="AB29" s="236" t="str">
        <f t="shared" si="4"/>
        <v/>
      </c>
      <c r="AC29" s="236" t="str">
        <f t="shared" si="1"/>
        <v/>
      </c>
      <c r="AD29" s="236" t="str">
        <f t="shared" si="5"/>
        <v/>
      </c>
      <c r="AE29" s="236" t="str">
        <f t="shared" si="6"/>
        <v/>
      </c>
    </row>
    <row r="30" spans="1:31" ht="16.5" x14ac:dyDescent="0.2">
      <c r="A30" s="238">
        <v>39</v>
      </c>
      <c r="B30" s="239"/>
      <c r="C30" s="240"/>
      <c r="D30" s="241"/>
      <c r="E30" s="242"/>
      <c r="F30" s="243"/>
      <c r="G30" s="244"/>
      <c r="H30" s="241"/>
      <c r="I30" s="242"/>
      <c r="J30" s="243"/>
      <c r="K30" s="244"/>
      <c r="L30" s="241"/>
      <c r="M30" s="242"/>
      <c r="N30" s="243"/>
      <c r="O30" s="244"/>
      <c r="P30" s="241"/>
      <c r="Q30" s="242"/>
      <c r="R30" s="243"/>
      <c r="S30" s="244"/>
      <c r="T30" s="232" t="str">
        <f>IF( ISNUMBER(AE48)=TRUE,AE48,"")</f>
        <v/>
      </c>
      <c r="U30" s="233" t="str">
        <f>IF(ISNUMBER(D30)=TRUE,SUM(D30,F30,H30,J30,L30,N30,P30,R30)-T30,"")</f>
        <v/>
      </c>
      <c r="V30" s="234" t="str">
        <f>IF(ISNUMBER(E30)=TRUE,SUM(E30,G30,I30,K30,M30,O30,Q30,S30),"")</f>
        <v/>
      </c>
      <c r="W30" s="235" t="str">
        <f>IF(ISNUMBER(AC48)=TRUE,AC48,"")</f>
        <v/>
      </c>
      <c r="X30" s="236" t="str">
        <f>IF(ISNUMBER(#REF!)=TRUE,1,"")</f>
        <v/>
      </c>
      <c r="Y30" s="236" t="str">
        <f>IF(ISNUMBER(#REF!)=TRUE,#REF!,"")</f>
        <v/>
      </c>
      <c r="Z30" s="236" t="str">
        <f>IF(ISNUMBER(#REF!)=TRUE,#REF!,"")</f>
        <v/>
      </c>
      <c r="AA30" s="237" t="e">
        <f>MAX(#REF!,#REF!,#REF!,#REF!,#REF!,#REF!,#REF!,#REF!)</f>
        <v>#REF!</v>
      </c>
      <c r="AB30" s="236" t="str">
        <f t="shared" si="4"/>
        <v/>
      </c>
      <c r="AC30" s="236" t="str">
        <f t="shared" si="1"/>
        <v/>
      </c>
      <c r="AD30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0" s="236" t="str">
        <f t="shared" si="6"/>
        <v/>
      </c>
    </row>
    <row r="31" spans="1:31" ht="17.25" thickBot="1" x14ac:dyDescent="0.25">
      <c r="A31" s="245">
        <v>40</v>
      </c>
      <c r="B31" s="246"/>
      <c r="C31" s="247"/>
      <c r="D31" s="248"/>
      <c r="E31" s="249"/>
      <c r="F31" s="250"/>
      <c r="G31" s="251"/>
      <c r="H31" s="248"/>
      <c r="I31" s="249"/>
      <c r="J31" s="250"/>
      <c r="K31" s="251"/>
      <c r="L31" s="248"/>
      <c r="M31" s="249"/>
      <c r="N31" s="250"/>
      <c r="O31" s="251"/>
      <c r="P31" s="248"/>
      <c r="Q31" s="249"/>
      <c r="R31" s="250"/>
      <c r="S31" s="251"/>
      <c r="T31" s="252" t="str">
        <f>IF( ISNUMBER(AE49)=TRUE,AE49,"")</f>
        <v/>
      </c>
      <c r="U31" s="253" t="str">
        <f>IF(ISNUMBER(D31)=TRUE,SUM(D31,F31,H31,J31,L31,N31,P31,R31)-T31,"")</f>
        <v/>
      </c>
      <c r="V31" s="254" t="str">
        <f>IF(ISNUMBER(E31)=TRUE,SUM(E31,G31,I31,K31,M31,O31,Q31,S31),"")</f>
        <v/>
      </c>
      <c r="W31" s="255" t="str">
        <f>IF(ISNUMBER(AC49)=TRUE,AC49,"")</f>
        <v/>
      </c>
      <c r="X31" s="236" t="str">
        <f>IF(ISNUMBER(#REF!)=TRUE,1,"")</f>
        <v/>
      </c>
      <c r="Y31" s="236" t="str">
        <f>IF(ISNUMBER(#REF!)=TRUE,#REF!,"")</f>
        <v/>
      </c>
      <c r="Z31" s="236" t="str">
        <f>IF(ISNUMBER(#REF!)=TRUE,#REF!,"")</f>
        <v/>
      </c>
      <c r="AA31" s="237" t="e">
        <f>MAX(#REF!,#REF!,#REF!,#REF!,#REF!,#REF!,#REF!,#REF!)</f>
        <v>#REF!</v>
      </c>
      <c r="AB31" s="236" t="str">
        <f t="shared" si="4"/>
        <v/>
      </c>
      <c r="AC31" s="236" t="str">
        <f t="shared" si="1"/>
        <v/>
      </c>
      <c r="AD31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1" s="236" t="str">
        <f t="shared" si="6"/>
        <v/>
      </c>
    </row>
    <row r="32" spans="1:31" ht="16.5" thickTop="1" x14ac:dyDescent="0.2">
      <c r="B32" s="256"/>
      <c r="C32" s="257"/>
      <c r="D32" s="258"/>
      <c r="E32" s="259"/>
      <c r="F32" s="258"/>
      <c r="G32" s="259"/>
      <c r="H32" s="258"/>
      <c r="I32" s="259"/>
      <c r="J32" s="258"/>
      <c r="K32" s="259"/>
      <c r="L32" s="258"/>
      <c r="M32" s="259"/>
      <c r="N32" s="258"/>
      <c r="O32" s="259"/>
      <c r="P32" s="258"/>
      <c r="Q32" s="259"/>
      <c r="R32" s="258"/>
      <c r="S32" s="259"/>
      <c r="T32" s="259"/>
      <c r="U32" s="258"/>
      <c r="V32" s="259"/>
      <c r="W32" s="260"/>
      <c r="X32" s="236" t="str">
        <f>IF(ISNUMBER(#REF!)=TRUE,1,"")</f>
        <v/>
      </c>
      <c r="Y32" s="236" t="str">
        <f>IF(ISNUMBER(#REF!)=TRUE,#REF!,"")</f>
        <v/>
      </c>
      <c r="Z32" s="236" t="str">
        <f>IF(ISNUMBER(#REF!)=TRUE,#REF!,"")</f>
        <v/>
      </c>
      <c r="AA32" s="237" t="e">
        <f>MAX(#REF!,#REF!,#REF!,#REF!,#REF!,#REF!,#REF!,#REF!)</f>
        <v>#REF!</v>
      </c>
      <c r="AB32" s="236" t="str">
        <f t="shared" si="4"/>
        <v/>
      </c>
      <c r="AC32" s="236" t="str">
        <f t="shared" si="1"/>
        <v/>
      </c>
      <c r="AD32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2" s="236" t="str">
        <f t="shared" si="6"/>
        <v/>
      </c>
    </row>
    <row r="33" spans="2:31" ht="15.75" x14ac:dyDescent="0.2">
      <c r="B33" s="256"/>
      <c r="C33" s="257"/>
      <c r="D33" s="258"/>
      <c r="E33" s="259"/>
      <c r="F33" s="258"/>
      <c r="G33" s="259"/>
      <c r="H33" s="258"/>
      <c r="I33" s="259"/>
      <c r="J33" s="258"/>
      <c r="K33" s="259"/>
      <c r="L33" s="258"/>
      <c r="M33" s="259"/>
      <c r="N33" s="258"/>
      <c r="O33" s="259"/>
      <c r="P33" s="258"/>
      <c r="Q33" s="259"/>
      <c r="R33" s="258"/>
      <c r="S33" s="259"/>
      <c r="T33" s="259"/>
      <c r="U33" s="258"/>
      <c r="V33" s="259"/>
      <c r="W33" s="260"/>
      <c r="X33" s="236" t="str">
        <f>IF(ISNUMBER(#REF!)=TRUE,1,"")</f>
        <v/>
      </c>
      <c r="Y33" s="236" t="str">
        <f>IF(ISNUMBER(#REF!)=TRUE,#REF!,"")</f>
        <v/>
      </c>
      <c r="Z33" s="236" t="str">
        <f>IF(ISNUMBER(#REF!)=TRUE,#REF!,"")</f>
        <v/>
      </c>
      <c r="AA33" s="237" t="e">
        <f>MAX(#REF!,#REF!,#REF!,#REF!,#REF!,#REF!,#REF!,#REF!)</f>
        <v>#REF!</v>
      </c>
      <c r="AB33" s="236" t="str">
        <f t="shared" si="4"/>
        <v/>
      </c>
      <c r="AC33" s="236" t="str">
        <f t="shared" si="1"/>
        <v/>
      </c>
      <c r="AD33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3" s="236" t="str">
        <f t="shared" si="6"/>
        <v/>
      </c>
    </row>
    <row r="34" spans="2:31" ht="15.75" x14ac:dyDescent="0.2">
      <c r="B34" s="256"/>
      <c r="C34" s="257"/>
      <c r="D34" s="258"/>
      <c r="E34" s="259"/>
      <c r="F34" s="258"/>
      <c r="G34" s="259"/>
      <c r="H34" s="258"/>
      <c r="I34" s="259"/>
      <c r="J34" s="258"/>
      <c r="K34" s="259"/>
      <c r="L34" s="258"/>
      <c r="M34" s="259"/>
      <c r="N34" s="258"/>
      <c r="O34" s="259"/>
      <c r="P34" s="258"/>
      <c r="Q34" s="259"/>
      <c r="R34" s="258"/>
      <c r="S34" s="259"/>
      <c r="T34" s="259"/>
      <c r="U34" s="258"/>
      <c r="V34" s="259"/>
      <c r="W34" s="260"/>
      <c r="X34" s="236" t="str">
        <f>IF(ISNUMBER(#REF!)=TRUE,1,"")</f>
        <v/>
      </c>
      <c r="Y34" s="236" t="str">
        <f>IF(ISNUMBER(#REF!)=TRUE,#REF!,"")</f>
        <v/>
      </c>
      <c r="Z34" s="236" t="str">
        <f>IF(ISNUMBER(#REF!)=TRUE,#REF!,"")</f>
        <v/>
      </c>
      <c r="AA34" s="237" t="e">
        <f>MAX(#REF!,#REF!,#REF!,#REF!,#REF!,#REF!,#REF!,#REF!)</f>
        <v>#REF!</v>
      </c>
      <c r="AB34" s="236" t="str">
        <f t="shared" si="4"/>
        <v/>
      </c>
      <c r="AC34" s="236" t="str">
        <f t="shared" si="1"/>
        <v/>
      </c>
      <c r="AD34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4" s="236" t="str">
        <f t="shared" si="6"/>
        <v/>
      </c>
    </row>
    <row r="35" spans="2:31" ht="15.75" x14ac:dyDescent="0.2">
      <c r="B35" s="256"/>
      <c r="C35" s="257"/>
      <c r="D35" s="258"/>
      <c r="E35" s="259"/>
      <c r="F35" s="258"/>
      <c r="G35" s="259"/>
      <c r="H35" s="258"/>
      <c r="I35" s="259"/>
      <c r="J35" s="258"/>
      <c r="K35" s="259"/>
      <c r="L35" s="258"/>
      <c r="M35" s="259"/>
      <c r="N35" s="258"/>
      <c r="O35" s="259"/>
      <c r="P35" s="258"/>
      <c r="Q35" s="259"/>
      <c r="R35" s="258"/>
      <c r="S35" s="259"/>
      <c r="T35" s="259"/>
      <c r="U35" s="258"/>
      <c r="V35" s="259"/>
      <c r="W35" s="260"/>
      <c r="X35" s="236" t="str">
        <f>IF(ISNUMBER(#REF!)=TRUE,1,"")</f>
        <v/>
      </c>
      <c r="Y35" s="236" t="str">
        <f>IF(ISNUMBER(#REF!)=TRUE,#REF!,"")</f>
        <v/>
      </c>
      <c r="Z35" s="236" t="str">
        <f>IF(ISNUMBER(#REF!)=TRUE,#REF!,"")</f>
        <v/>
      </c>
      <c r="AA35" s="237" t="e">
        <f>MAX(#REF!,#REF!,#REF!,#REF!,#REF!,#REF!,#REF!,#REF!)</f>
        <v>#REF!</v>
      </c>
      <c r="AB35" s="236" t="str">
        <f t="shared" si="4"/>
        <v/>
      </c>
      <c r="AC35" s="236" t="str">
        <f t="shared" si="1"/>
        <v/>
      </c>
      <c r="AD35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5" s="236" t="str">
        <f t="shared" si="6"/>
        <v/>
      </c>
    </row>
    <row r="36" spans="2:31" x14ac:dyDescent="0.2">
      <c r="X36" s="236" t="str">
        <f>IF(ISNUMBER(#REF!)=TRUE,1,"")</f>
        <v/>
      </c>
      <c r="Y36" s="236" t="str">
        <f>IF(ISNUMBER(#REF!)=TRUE,#REF!,"")</f>
        <v/>
      </c>
      <c r="Z36" s="236" t="str">
        <f>IF(ISNUMBER(#REF!)=TRUE,#REF!,"")</f>
        <v/>
      </c>
      <c r="AA36" s="237" t="e">
        <f>MAX(#REF!,#REF!,#REF!,#REF!,#REF!,#REF!,#REF!,#REF!)</f>
        <v>#REF!</v>
      </c>
      <c r="AB36" s="236" t="str">
        <f t="shared" si="4"/>
        <v/>
      </c>
      <c r="AC36" s="236" t="str">
        <f t="shared" si="1"/>
        <v/>
      </c>
      <c r="AD36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6" s="236" t="str">
        <f t="shared" si="6"/>
        <v/>
      </c>
    </row>
    <row r="37" spans="2:31" x14ac:dyDescent="0.2">
      <c r="X37" s="236" t="str">
        <f>IF(ISNUMBER(#REF!)=TRUE,1,"")</f>
        <v/>
      </c>
      <c r="Y37" s="236" t="str">
        <f>IF(ISNUMBER(#REF!)=TRUE,#REF!,"")</f>
        <v/>
      </c>
      <c r="Z37" s="236" t="str">
        <f>IF(ISNUMBER(#REF!)=TRUE,#REF!,"")</f>
        <v/>
      </c>
      <c r="AA37" s="237" t="e">
        <f>MAX(#REF!,#REF!,#REF!,#REF!,#REF!,#REF!,#REF!,#REF!)</f>
        <v>#REF!</v>
      </c>
      <c r="AB37" s="236" t="str">
        <f t="shared" si="4"/>
        <v/>
      </c>
      <c r="AC37" s="236" t="str">
        <f t="shared" si="1"/>
        <v/>
      </c>
      <c r="AD37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7" s="236" t="str">
        <f t="shared" si="6"/>
        <v/>
      </c>
    </row>
    <row r="38" spans="2:31" x14ac:dyDescent="0.2">
      <c r="X38" s="236" t="str">
        <f>IF(ISNUMBER(#REF!)=TRUE,1,"")</f>
        <v/>
      </c>
      <c r="Y38" s="236" t="str">
        <f>IF(ISNUMBER(#REF!)=TRUE,#REF!,"")</f>
        <v/>
      </c>
      <c r="Z38" s="236" t="str">
        <f>IF(ISNUMBER(#REF!)=TRUE,#REF!,"")</f>
        <v/>
      </c>
      <c r="AA38" s="237" t="e">
        <f>MAX(#REF!,#REF!,#REF!,#REF!,#REF!,#REF!,#REF!,#REF!)</f>
        <v>#REF!</v>
      </c>
      <c r="AB38" s="236" t="str">
        <f t="shared" si="4"/>
        <v/>
      </c>
      <c r="AC38" s="236" t="str">
        <f t="shared" si="1"/>
        <v/>
      </c>
      <c r="AD38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8" s="236" t="str">
        <f t="shared" si="6"/>
        <v/>
      </c>
    </row>
    <row r="39" spans="2:31" x14ac:dyDescent="0.2">
      <c r="X39" s="236" t="str">
        <f>IF(ISNUMBER(#REF!)=TRUE,1,"")</f>
        <v/>
      </c>
      <c r="Y39" s="236" t="str">
        <f>IF(ISNUMBER(#REF!)=TRUE,#REF!,"")</f>
        <v/>
      </c>
      <c r="Z39" s="236" t="str">
        <f>IF(ISNUMBER(#REF!)=TRUE,#REF!,"")</f>
        <v/>
      </c>
      <c r="AA39" s="237" t="e">
        <f>MAX(#REF!,#REF!,#REF!,#REF!,#REF!,#REF!,#REF!,#REF!)</f>
        <v>#REF!</v>
      </c>
      <c r="AB39" s="236" t="str">
        <f t="shared" si="4"/>
        <v/>
      </c>
      <c r="AC39" s="236" t="str">
        <f t="shared" si="1"/>
        <v/>
      </c>
      <c r="AD39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9" s="236" t="str">
        <f t="shared" si="6"/>
        <v/>
      </c>
    </row>
    <row r="40" spans="2:31" x14ac:dyDescent="0.2">
      <c r="X40" s="236" t="str">
        <f>IF(ISNUMBER(#REF!)=TRUE,1,"")</f>
        <v/>
      </c>
      <c r="Y40" s="236" t="str">
        <f>IF(ISNUMBER(#REF!)=TRUE,#REF!,"")</f>
        <v/>
      </c>
      <c r="Z40" s="236" t="str">
        <f>IF(ISNUMBER(#REF!)=TRUE,#REF!,"")</f>
        <v/>
      </c>
      <c r="AA40" s="237" t="e">
        <f>MAX(#REF!,#REF!,#REF!,#REF!,#REF!,#REF!,#REF!,#REF!)</f>
        <v>#REF!</v>
      </c>
      <c r="AB40" s="236" t="str">
        <f t="shared" si="4"/>
        <v/>
      </c>
      <c r="AC40" s="236" t="str">
        <f t="shared" si="1"/>
        <v/>
      </c>
      <c r="AD40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0" s="236" t="str">
        <f t="shared" si="6"/>
        <v/>
      </c>
    </row>
    <row r="41" spans="2:31" x14ac:dyDescent="0.2">
      <c r="X41" s="236" t="str">
        <f>IF(ISNUMBER(#REF!)=TRUE,1,"")</f>
        <v/>
      </c>
      <c r="Y41" s="236" t="str">
        <f>IF(ISNUMBER(#REF!)=TRUE,#REF!,"")</f>
        <v/>
      </c>
      <c r="Z41" s="236" t="str">
        <f>IF(ISNUMBER(#REF!)=TRUE,#REF!,"")</f>
        <v/>
      </c>
      <c r="AA41" s="237" t="e">
        <f>MAX(#REF!,#REF!,#REF!,#REF!,#REF!,#REF!,#REF!,#REF!)</f>
        <v>#REF!</v>
      </c>
      <c r="AB41" s="236" t="str">
        <f t="shared" si="4"/>
        <v/>
      </c>
      <c r="AC41" s="236" t="str">
        <f t="shared" si="1"/>
        <v/>
      </c>
      <c r="AD41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1" s="236" t="str">
        <f t="shared" si="6"/>
        <v/>
      </c>
    </row>
    <row r="42" spans="2:31" x14ac:dyDescent="0.2">
      <c r="X42" s="236" t="str">
        <f>IF(ISNUMBER(#REF!)=TRUE,1,"")</f>
        <v/>
      </c>
      <c r="Y42" s="236" t="str">
        <f>IF(ISNUMBER(#REF!)=TRUE,#REF!,"")</f>
        <v/>
      </c>
      <c r="Z42" s="236" t="str">
        <f>IF(ISNUMBER(#REF!)=TRUE,#REF!,"")</f>
        <v/>
      </c>
      <c r="AA42" s="237" t="e">
        <f>MAX(#REF!,#REF!,#REF!,#REF!,#REF!,#REF!,#REF!,#REF!)</f>
        <v>#REF!</v>
      </c>
      <c r="AB42" s="236" t="str">
        <f t="shared" si="4"/>
        <v/>
      </c>
      <c r="AC42" s="236" t="str">
        <f t="shared" si="1"/>
        <v/>
      </c>
      <c r="AD42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2" s="236" t="str">
        <f t="shared" si="6"/>
        <v/>
      </c>
    </row>
    <row r="43" spans="2:31" x14ac:dyDescent="0.2">
      <c r="X43" s="236" t="str">
        <f>IF(ISNUMBER(#REF!)=TRUE,1,"")</f>
        <v/>
      </c>
      <c r="Y43" s="236" t="str">
        <f>IF(ISNUMBER(#REF!)=TRUE,#REF!,"")</f>
        <v/>
      </c>
      <c r="Z43" s="236" t="str">
        <f>IF(ISNUMBER(#REF!)=TRUE,#REF!,"")</f>
        <v/>
      </c>
      <c r="AA43" s="237" t="e">
        <f>MAX(#REF!,#REF!,#REF!,#REF!,#REF!,#REF!,#REF!,#REF!)</f>
        <v>#REF!</v>
      </c>
      <c r="AB43" s="236" t="str">
        <f t="shared" si="4"/>
        <v/>
      </c>
      <c r="AC43" s="236" t="str">
        <f t="shared" si="1"/>
        <v/>
      </c>
      <c r="AD43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3" s="236" t="str">
        <f t="shared" si="6"/>
        <v/>
      </c>
    </row>
    <row r="44" spans="2:31" x14ac:dyDescent="0.2">
      <c r="X44" s="236" t="str">
        <f>IF(ISNUMBER(#REF!)=TRUE,1,"")</f>
        <v/>
      </c>
      <c r="Y44" s="236" t="str">
        <f>IF(ISNUMBER(#REF!)=TRUE,#REF!,"")</f>
        <v/>
      </c>
      <c r="Z44" s="236" t="str">
        <f>IF(ISNUMBER(#REF!)=TRUE,#REF!,"")</f>
        <v/>
      </c>
      <c r="AA44" s="237" t="e">
        <f>MAX(#REF!,#REF!,#REF!,#REF!,#REF!,#REF!,#REF!,#REF!)</f>
        <v>#REF!</v>
      </c>
      <c r="AB44" s="236" t="str">
        <f t="shared" si="4"/>
        <v/>
      </c>
      <c r="AC44" s="236" t="str">
        <f t="shared" si="1"/>
        <v/>
      </c>
      <c r="AD44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4" s="236" t="str">
        <f t="shared" si="6"/>
        <v/>
      </c>
    </row>
    <row r="45" spans="2:31" x14ac:dyDescent="0.2">
      <c r="X45" s="236" t="str">
        <f>IF(ISNUMBER(#REF!)=TRUE,1,"")</f>
        <v/>
      </c>
      <c r="Y45" s="236" t="str">
        <f>IF(ISNUMBER(#REF!)=TRUE,#REF!,"")</f>
        <v/>
      </c>
      <c r="Z45" s="236" t="str">
        <f>IF(ISNUMBER(#REF!)=TRUE,#REF!,"")</f>
        <v/>
      </c>
      <c r="AA45" s="237" t="e">
        <f>MAX(#REF!,#REF!,#REF!,#REF!,#REF!,#REF!,#REF!,#REF!)</f>
        <v>#REF!</v>
      </c>
      <c r="AB45" s="236" t="str">
        <f t="shared" si="4"/>
        <v/>
      </c>
      <c r="AC45" s="236" t="str">
        <f t="shared" si="1"/>
        <v/>
      </c>
      <c r="AD45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5" s="236" t="str">
        <f t="shared" si="6"/>
        <v/>
      </c>
    </row>
    <row r="46" spans="2:31" x14ac:dyDescent="0.2">
      <c r="X46" s="236" t="str">
        <f>IF(ISNUMBER(#REF!)=TRUE,1,"")</f>
        <v/>
      </c>
      <c r="Y46" s="236" t="str">
        <f>IF(ISNUMBER(#REF!)=TRUE,#REF!,"")</f>
        <v/>
      </c>
      <c r="Z46" s="236" t="str">
        <f>IF(ISNUMBER(#REF!)=TRUE,#REF!,"")</f>
        <v/>
      </c>
      <c r="AA46" s="237" t="e">
        <f>MAX(#REF!,#REF!,#REF!,#REF!,#REF!,#REF!,#REF!,#REF!)</f>
        <v>#REF!</v>
      </c>
      <c r="AB46" s="236" t="str">
        <f t="shared" si="4"/>
        <v/>
      </c>
      <c r="AC46" s="236" t="str">
        <f t="shared" si="1"/>
        <v/>
      </c>
      <c r="AD46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6" s="236" t="str">
        <f t="shared" si="6"/>
        <v/>
      </c>
    </row>
    <row r="47" spans="2:31" x14ac:dyDescent="0.2">
      <c r="X47" s="236" t="str">
        <f>IF(ISNUMBER(#REF!)=TRUE,1,"")</f>
        <v/>
      </c>
      <c r="Y47" s="236" t="str">
        <f>IF(ISNUMBER(#REF!)=TRUE,#REF!,"")</f>
        <v/>
      </c>
      <c r="Z47" s="236" t="str">
        <f>IF(ISNUMBER(#REF!)=TRUE,#REF!,"")</f>
        <v/>
      </c>
      <c r="AA47" s="237" t="e">
        <f>MAX(#REF!,#REF!,#REF!,#REF!,#REF!,#REF!,#REF!,#REF!)</f>
        <v>#REF!</v>
      </c>
      <c r="AB47" s="236" t="str">
        <f t="shared" si="4"/>
        <v/>
      </c>
      <c r="AC47" s="236" t="str">
        <f t="shared" si="1"/>
        <v/>
      </c>
      <c r="AD47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7" s="236" t="str">
        <f t="shared" si="6"/>
        <v/>
      </c>
    </row>
    <row r="48" spans="2:31" x14ac:dyDescent="0.2">
      <c r="X48" s="236" t="str">
        <f>IF(ISNUMBER(W30)=TRUE,1,"")</f>
        <v/>
      </c>
      <c r="Y48" s="236" t="str">
        <f>IF(ISNUMBER(U30)=TRUE,U30,"")</f>
        <v/>
      </c>
      <c r="Z48" s="236" t="str">
        <f>IF(ISNUMBER(V30)=TRUE,V30,"")</f>
        <v/>
      </c>
      <c r="AA48" s="237">
        <f>MAX(E30,G30,I30,K30,M30,O30,Q30,S30)</f>
        <v>0</v>
      </c>
      <c r="AB48" s="236" t="str">
        <f t="shared" si="4"/>
        <v/>
      </c>
      <c r="AC48" s="236" t="str">
        <f t="shared" si="1"/>
        <v/>
      </c>
      <c r="AD48" s="236" t="str">
        <f>IF(OR(ISNUMBER(D30)=TRUE,ISNUMBER(F30)=TRUE,ISNUMBER(H30)=TRUE,ISNUMBER(J30)=TRUE,ISNUMBER(L30)=TRUE,ISNUMBER(N30)=TRUE,ISNUMBER(P30)=TRUE,ISNUMBER(R30)=TRUE),MAX(D30,F30,H30,J30,L30,N30,P30,R30),"")</f>
        <v/>
      </c>
      <c r="AE48" s="236" t="str">
        <f t="shared" si="6"/>
        <v/>
      </c>
    </row>
    <row r="49" spans="24:31" x14ac:dyDescent="0.2">
      <c r="X49" s="236" t="str">
        <f>IF(ISNUMBER(W31)=TRUE,1,"")</f>
        <v/>
      </c>
      <c r="Y49" s="236" t="str">
        <f>IF(ISNUMBER(U31)=TRUE,U31,"")</f>
        <v/>
      </c>
      <c r="Z49" s="236" t="str">
        <f>IF(ISNUMBER(V31)=TRUE,V31,"")</f>
        <v/>
      </c>
      <c r="AA49" s="237">
        <f>MAX(E31,G31,I31,K31,M31,O31,Q31,S31)</f>
        <v>0</v>
      </c>
      <c r="AB49" s="236" t="str">
        <f t="shared" si="4"/>
        <v/>
      </c>
      <c r="AC49" s="236" t="str">
        <f t="shared" si="1"/>
        <v/>
      </c>
      <c r="AD49" s="236" t="str">
        <f>IF(OR(ISNUMBER(D31)=TRUE,ISNUMBER(F31)=TRUE,ISNUMBER(H31)=TRUE,ISNUMBER(J31)=TRUE,ISNUMBER(L31)=TRUE,ISNUMBER(N31)=TRUE,ISNUMBER(P31)=TRUE,ISNUMBER(R31)=TRUE),MAX(D31,F31,H31,J31,L31,N31,P31,R31),"")</f>
        <v/>
      </c>
      <c r="AE49" s="236" t="str">
        <f t="shared" si="6"/>
        <v/>
      </c>
    </row>
  </sheetData>
  <mergeCells count="22">
    <mergeCell ref="B1:D1"/>
    <mergeCell ref="B2:C2"/>
    <mergeCell ref="A5:A7"/>
    <mergeCell ref="B5:B7"/>
    <mergeCell ref="C5:C7"/>
    <mergeCell ref="D5:E5"/>
    <mergeCell ref="R5:S5"/>
    <mergeCell ref="U5:W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</mergeCells>
  <phoneticPr fontId="42" type="noConversion"/>
  <dataValidations count="1">
    <dataValidation type="custom" allowBlank="1" showInputMessage="1" showErrorMessage="1" errorTitle="Stani!" error="Polje sa formulom i nije dopušteno ništa mjenjati!" promptTitle="POZOR!" prompt="Polje sa formulom, ne upisuj ništa!" sqref="U10:U31" xr:uid="{00000000-0002-0000-0C00-000000000000}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9" orientation="landscape" verticalDpi="0" r:id="rId1"/>
  <headerFooter alignWithMargins="0">
    <oddFooter>&amp;L&amp;"Arial,Kurziv"&amp;YPojedinačni plasman lige&amp;R&amp;"Arial,Kurziv"&amp;YStranica 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">
    <pageSetUpPr fitToPage="1"/>
  </sheetPr>
  <dimension ref="A1:AE49"/>
  <sheetViews>
    <sheetView showRowColHeaders="0" zoomScaleNormal="100" workbookViewId="0">
      <selection activeCell="K29" sqref="K29"/>
    </sheetView>
  </sheetViews>
  <sheetFormatPr defaultRowHeight="15" x14ac:dyDescent="0.2"/>
  <cols>
    <col min="1" max="1" width="4.5" style="184" customWidth="1"/>
    <col min="2" max="2" width="19.125" style="190" bestFit="1" customWidth="1"/>
    <col min="3" max="3" width="17.375" style="186" customWidth="1"/>
    <col min="4" max="4" width="4.125" style="186" customWidth="1"/>
    <col min="5" max="5" width="6.875" style="187" customWidth="1"/>
    <col min="6" max="6" width="4.125" style="186" customWidth="1"/>
    <col min="7" max="7" width="8.125" style="187" customWidth="1"/>
    <col min="8" max="8" width="4.125" style="186" customWidth="1"/>
    <col min="9" max="9" width="8.125" style="187" customWidth="1"/>
    <col min="10" max="10" width="4.125" style="186" customWidth="1"/>
    <col min="11" max="11" width="8.125" style="187" customWidth="1"/>
    <col min="12" max="12" width="4.125" style="186" customWidth="1"/>
    <col min="13" max="13" width="8.125" style="187" customWidth="1"/>
    <col min="14" max="14" width="4.125" style="186" customWidth="1"/>
    <col min="15" max="15" width="8.125" style="187" customWidth="1"/>
    <col min="16" max="16" width="4.125" style="186" customWidth="1"/>
    <col min="17" max="17" width="8.125" style="187" customWidth="1"/>
    <col min="18" max="18" width="4.125" style="186" customWidth="1"/>
    <col min="19" max="19" width="8.125" style="187" customWidth="1"/>
    <col min="20" max="20" width="9.5" style="187" customWidth="1"/>
    <col min="21" max="21" width="5.875" style="186" customWidth="1"/>
    <col min="22" max="22" width="8.75" style="187" customWidth="1"/>
    <col min="23" max="23" width="9.25" style="186" customWidth="1"/>
    <col min="24" max="26" width="8" style="186" hidden="1" customWidth="1"/>
    <col min="27" max="27" width="9.5" style="186" hidden="1" customWidth="1"/>
    <col min="28" max="28" width="13.625" style="186" hidden="1" customWidth="1"/>
    <col min="29" max="29" width="12.75" style="186" hidden="1" customWidth="1"/>
    <col min="30" max="31" width="8" style="186" hidden="1" customWidth="1"/>
    <col min="32" max="16384" width="9" style="186"/>
  </cols>
  <sheetData>
    <row r="1" spans="1:31" ht="23.25" x14ac:dyDescent="0.35">
      <c r="B1" s="460" t="s">
        <v>67</v>
      </c>
      <c r="C1" s="460"/>
      <c r="K1" s="188" t="s">
        <v>0</v>
      </c>
      <c r="Q1" s="186"/>
    </row>
    <row r="2" spans="1:31" ht="23.25" x14ac:dyDescent="0.35">
      <c r="B2" s="461" t="s">
        <v>68</v>
      </c>
      <c r="C2" s="461"/>
      <c r="K2" s="188" t="s">
        <v>238</v>
      </c>
    </row>
    <row r="3" spans="1:31" ht="23.25" x14ac:dyDescent="0.35">
      <c r="K3" s="188" t="s">
        <v>1</v>
      </c>
    </row>
    <row r="4" spans="1:31" ht="15.75" thickBot="1" x14ac:dyDescent="0.25">
      <c r="B4" s="191"/>
      <c r="D4" s="192"/>
      <c r="E4" s="193"/>
      <c r="H4" s="192"/>
      <c r="I4" s="193"/>
      <c r="L4" s="192"/>
      <c r="M4" s="193"/>
      <c r="P4" s="192"/>
      <c r="Q4" s="193"/>
    </row>
    <row r="5" spans="1:31" ht="27.75" customHeight="1" thickTop="1" x14ac:dyDescent="0.2">
      <c r="A5" s="462" t="s">
        <v>2</v>
      </c>
      <c r="B5" s="464" t="s">
        <v>3</v>
      </c>
      <c r="C5" s="466" t="s">
        <v>4</v>
      </c>
      <c r="D5" s="443" t="s">
        <v>5</v>
      </c>
      <c r="E5" s="453"/>
      <c r="F5" s="451" t="s">
        <v>6</v>
      </c>
      <c r="G5" s="444"/>
      <c r="H5" s="443" t="s">
        <v>7</v>
      </c>
      <c r="I5" s="453"/>
      <c r="J5" s="451" t="s">
        <v>8</v>
      </c>
      <c r="K5" s="444"/>
      <c r="L5" s="443" t="s">
        <v>9</v>
      </c>
      <c r="M5" s="453"/>
      <c r="N5" s="451" t="s">
        <v>10</v>
      </c>
      <c r="O5" s="444"/>
      <c r="P5" s="443" t="s">
        <v>11</v>
      </c>
      <c r="Q5" s="453"/>
      <c r="R5" s="451" t="s">
        <v>12</v>
      </c>
      <c r="S5" s="444"/>
      <c r="T5" s="194" t="s">
        <v>38</v>
      </c>
      <c r="U5" s="445" t="s">
        <v>13</v>
      </c>
      <c r="V5" s="446"/>
      <c r="W5" s="447"/>
    </row>
    <row r="6" spans="1:31" ht="50.1" customHeight="1" x14ac:dyDescent="0.2">
      <c r="A6" s="463"/>
      <c r="B6" s="465"/>
      <c r="C6" s="467"/>
      <c r="D6" s="544" t="s">
        <v>233</v>
      </c>
      <c r="E6" s="545"/>
      <c r="F6" s="544" t="s">
        <v>234</v>
      </c>
      <c r="G6" s="545"/>
      <c r="H6" s="544" t="s">
        <v>235</v>
      </c>
      <c r="I6" s="545"/>
      <c r="J6" s="546" t="s">
        <v>229</v>
      </c>
      <c r="K6" s="542"/>
      <c r="L6" s="546" t="s">
        <v>237</v>
      </c>
      <c r="M6" s="542"/>
      <c r="N6" s="546" t="s">
        <v>236</v>
      </c>
      <c r="O6" s="542"/>
      <c r="P6" s="541"/>
      <c r="Q6" s="542"/>
      <c r="R6" s="541"/>
      <c r="S6" s="542"/>
      <c r="T6" s="195">
        <v>-0.5</v>
      </c>
      <c r="U6" s="448"/>
      <c r="V6" s="449"/>
      <c r="W6" s="450"/>
    </row>
    <row r="7" spans="1:31" ht="12.75" customHeight="1" x14ac:dyDescent="0.2">
      <c r="A7" s="463"/>
      <c r="B7" s="465"/>
      <c r="C7" s="467"/>
      <c r="D7" s="196"/>
      <c r="E7" s="197"/>
      <c r="F7" s="196"/>
      <c r="G7" s="198"/>
      <c r="H7" s="199"/>
      <c r="I7" s="197"/>
      <c r="J7" s="196"/>
      <c r="K7" s="198"/>
      <c r="L7" s="199"/>
      <c r="M7" s="197"/>
      <c r="N7" s="196"/>
      <c r="O7" s="200"/>
      <c r="P7" s="199"/>
      <c r="Q7" s="200"/>
      <c r="R7" s="199"/>
      <c r="S7" s="198"/>
      <c r="T7" s="201"/>
      <c r="U7" s="199"/>
      <c r="V7" s="202"/>
      <c r="W7" s="203"/>
      <c r="X7" s="204"/>
    </row>
    <row r="8" spans="1:31" ht="12.75" customHeight="1" x14ac:dyDescent="0.2">
      <c r="A8" s="205"/>
      <c r="B8" s="206"/>
      <c r="C8" s="207"/>
      <c r="D8" s="208" t="s">
        <v>14</v>
      </c>
      <c r="E8" s="209" t="s">
        <v>15</v>
      </c>
      <c r="F8" s="208" t="s">
        <v>14</v>
      </c>
      <c r="G8" s="210" t="s">
        <v>15</v>
      </c>
      <c r="H8" s="211" t="s">
        <v>14</v>
      </c>
      <c r="I8" s="209" t="s">
        <v>15</v>
      </c>
      <c r="J8" s="208" t="s">
        <v>14</v>
      </c>
      <c r="K8" s="210" t="s">
        <v>15</v>
      </c>
      <c r="L8" s="211" t="s">
        <v>14</v>
      </c>
      <c r="M8" s="209" t="s">
        <v>15</v>
      </c>
      <c r="N8" s="208" t="s">
        <v>14</v>
      </c>
      <c r="O8" s="212" t="s">
        <v>15</v>
      </c>
      <c r="P8" s="211" t="s">
        <v>14</v>
      </c>
      <c r="Q8" s="209" t="s">
        <v>15</v>
      </c>
      <c r="R8" s="208" t="s">
        <v>14</v>
      </c>
      <c r="S8" s="210" t="s">
        <v>15</v>
      </c>
      <c r="T8" s="213"/>
      <c r="U8" s="211" t="s">
        <v>14</v>
      </c>
      <c r="V8" s="214" t="s">
        <v>16</v>
      </c>
      <c r="W8" s="215" t="s">
        <v>17</v>
      </c>
    </row>
    <row r="9" spans="1:31" ht="12.75" customHeight="1" thickBot="1" x14ac:dyDescent="0.25">
      <c r="A9" s="216"/>
      <c r="B9" s="217"/>
      <c r="C9" s="218"/>
      <c r="D9" s="219"/>
      <c r="E9" s="220"/>
      <c r="F9" s="219"/>
      <c r="G9" s="221"/>
      <c r="H9" s="219"/>
      <c r="I9" s="220"/>
      <c r="J9" s="219"/>
      <c r="K9" s="221"/>
      <c r="L9" s="219"/>
      <c r="M9" s="220"/>
      <c r="N9" s="219"/>
      <c r="O9" s="221"/>
      <c r="P9" s="219"/>
      <c r="Q9" s="220"/>
      <c r="R9" s="219"/>
      <c r="S9" s="221"/>
      <c r="T9" s="222"/>
      <c r="U9" s="223"/>
      <c r="V9" s="224"/>
      <c r="W9" s="225"/>
      <c r="AD9" s="186" t="s">
        <v>65</v>
      </c>
      <c r="AE9" s="226">
        <v>0.5</v>
      </c>
    </row>
    <row r="10" spans="1:31" s="236" customFormat="1" ht="15" customHeight="1" thickTop="1" x14ac:dyDescent="0.25">
      <c r="A10" s="31">
        <v>1</v>
      </c>
      <c r="B10" s="292"/>
      <c r="C10" s="384"/>
      <c r="D10" s="71"/>
      <c r="E10" s="33"/>
      <c r="F10" s="73"/>
      <c r="G10" s="93"/>
      <c r="H10" s="71"/>
      <c r="I10" s="33"/>
      <c r="J10" s="73"/>
      <c r="K10" s="34"/>
      <c r="L10" s="71"/>
      <c r="M10" s="33"/>
      <c r="N10" s="73"/>
      <c r="O10" s="34"/>
      <c r="P10" s="71"/>
      <c r="Q10" s="33"/>
      <c r="R10" s="73"/>
      <c r="S10" s="34"/>
      <c r="T10" s="385"/>
      <c r="U10" s="35"/>
      <c r="V10" s="36"/>
      <c r="W10" s="37"/>
      <c r="X10" s="236" t="str">
        <f t="shared" ref="X10:X29" si="0">IF(ISNUMBER(W10)=TRUE,1,"")</f>
        <v/>
      </c>
      <c r="Y10" s="236" t="str">
        <f>IF(ISNUMBER(U10)=TRUE,U10,"")</f>
        <v/>
      </c>
      <c r="Z10" s="236" t="str">
        <f>IF(ISNUMBER(V10)=TRUE,V10,"")</f>
        <v/>
      </c>
      <c r="AA10" s="237">
        <f>MAX(E10,G10,I10,K10,M10,O10,Q10,S10)</f>
        <v>0</v>
      </c>
      <c r="AB10" s="236" t="str">
        <f>IF(ISNUMBER(Y10)=TRUE,Y10-Z10/100000-AA10/1000000000,"")</f>
        <v/>
      </c>
      <c r="AC10" s="236" t="str">
        <f t="shared" ref="AC10:AC49" si="1">IF(ISNUMBER(AB10)=TRUE,RANK(AB10,$AB$10:$AB$49,1),"")</f>
        <v/>
      </c>
      <c r="AD10" s="236" t="str">
        <f>IF(OR(ISNUMBER(D10)=TRUE,ISNUMBER(F10)=TRUE,ISNUMBER(H10)=TRUE,ISNUMBER(J10)=TRUE,ISNUMBER(L10)=TRUE,ISNUMBER(N10)=TRUE,ISNUMBER(P10)=TRUE,ISNUMBER(R10)=TRUE),MAX(D10,F10,H10,J10,L10,N10,P10,R10),"")</f>
        <v/>
      </c>
      <c r="AE10" s="236" t="str">
        <f>IF(ISNUMBER(AD10),AD10*50%,"")</f>
        <v/>
      </c>
    </row>
    <row r="11" spans="1:31" s="236" customFormat="1" ht="15" customHeight="1" x14ac:dyDescent="0.25">
      <c r="A11" s="31">
        <v>2</v>
      </c>
      <c r="B11" s="43"/>
      <c r="C11" s="44"/>
      <c r="D11" s="75"/>
      <c r="E11" s="39"/>
      <c r="F11" s="40"/>
      <c r="G11" s="41"/>
      <c r="H11" s="75"/>
      <c r="I11" s="39"/>
      <c r="J11" s="40"/>
      <c r="K11" s="41"/>
      <c r="L11" s="75"/>
      <c r="M11" s="39"/>
      <c r="N11" s="40"/>
      <c r="O11" s="41"/>
      <c r="P11" s="75"/>
      <c r="Q11" s="39"/>
      <c r="R11" s="40"/>
      <c r="S11" s="41"/>
      <c r="T11" s="385"/>
      <c r="U11" s="35"/>
      <c r="V11" s="36"/>
      <c r="W11" s="37"/>
      <c r="X11" s="236" t="str">
        <f t="shared" si="0"/>
        <v/>
      </c>
      <c r="Y11" s="236" t="str">
        <f t="shared" ref="Y11:Z29" si="2">IF(ISNUMBER(U11)=TRUE,U11,"")</f>
        <v/>
      </c>
      <c r="Z11" s="236" t="str">
        <f t="shared" si="2"/>
        <v/>
      </c>
      <c r="AA11" s="237">
        <f t="shared" ref="AA11:AA29" si="3">MAX(E11,G11,I11,K11,M11,O11,Q11,S11)</f>
        <v>0</v>
      </c>
      <c r="AB11" s="236" t="str">
        <f t="shared" ref="AB11:AB49" si="4">IF(ISNUMBER(Y11)=TRUE,Y11-Z11/100000-AA11/1000000000,"")</f>
        <v/>
      </c>
      <c r="AC11" s="236" t="str">
        <f t="shared" si="1"/>
        <v/>
      </c>
      <c r="AD11" s="236" t="str">
        <f t="shared" ref="AD11:AD29" si="5">IF(OR(ISNUMBER(D11)=TRUE,ISNUMBER(F11)=TRUE,ISNUMBER(H11)=TRUE,ISNUMBER(J11)=TRUE,ISNUMBER(L11)=TRUE,ISNUMBER(N11)=TRUE,ISNUMBER(P11)=TRUE,ISNUMBER(R11)=TRUE),MAX(D11,F11,H11,J11,L11,N11,P11,R11),"")</f>
        <v/>
      </c>
      <c r="AE11" s="236" t="str">
        <f t="shared" ref="AE11:AE49" si="6">IF(ISNUMBER(AD11),AD11*50%,"")</f>
        <v/>
      </c>
    </row>
    <row r="12" spans="1:31" s="236" customFormat="1" ht="15" customHeight="1" x14ac:dyDescent="0.25">
      <c r="A12" s="31">
        <v>3</v>
      </c>
      <c r="B12" s="43"/>
      <c r="C12" s="44"/>
      <c r="D12" s="75"/>
      <c r="E12" s="39"/>
      <c r="F12" s="40"/>
      <c r="G12" s="41"/>
      <c r="H12" s="75"/>
      <c r="I12" s="39"/>
      <c r="J12" s="40"/>
      <c r="K12" s="41"/>
      <c r="L12" s="75"/>
      <c r="M12" s="39"/>
      <c r="N12" s="40"/>
      <c r="O12" s="41"/>
      <c r="P12" s="75"/>
      <c r="Q12" s="39"/>
      <c r="R12" s="40"/>
      <c r="S12" s="41"/>
      <c r="T12" s="385"/>
      <c r="U12" s="35"/>
      <c r="V12" s="36"/>
      <c r="W12" s="37"/>
      <c r="X12" s="236" t="str">
        <f t="shared" si="0"/>
        <v/>
      </c>
      <c r="Y12" s="236" t="str">
        <f t="shared" si="2"/>
        <v/>
      </c>
      <c r="Z12" s="236" t="str">
        <f t="shared" si="2"/>
        <v/>
      </c>
      <c r="AA12" s="237">
        <f t="shared" si="3"/>
        <v>0</v>
      </c>
      <c r="AB12" s="236" t="str">
        <f t="shared" si="4"/>
        <v/>
      </c>
      <c r="AC12" s="236" t="str">
        <f t="shared" si="1"/>
        <v/>
      </c>
      <c r="AD12" s="236" t="str">
        <f t="shared" si="5"/>
        <v/>
      </c>
      <c r="AE12" s="236" t="str">
        <f t="shared" si="6"/>
        <v/>
      </c>
    </row>
    <row r="13" spans="1:31" s="236" customFormat="1" ht="15" customHeight="1" x14ac:dyDescent="0.25">
      <c r="A13" s="31">
        <v>4</v>
      </c>
      <c r="B13" s="43"/>
      <c r="C13" s="44"/>
      <c r="D13" s="75"/>
      <c r="E13" s="39"/>
      <c r="F13" s="40"/>
      <c r="G13" s="41"/>
      <c r="H13" s="75"/>
      <c r="I13" s="39"/>
      <c r="J13" s="40"/>
      <c r="K13" s="41"/>
      <c r="L13" s="75"/>
      <c r="M13" s="39"/>
      <c r="N13" s="40"/>
      <c r="O13" s="41"/>
      <c r="P13" s="75"/>
      <c r="Q13" s="39"/>
      <c r="R13" s="40"/>
      <c r="S13" s="41"/>
      <c r="T13" s="385"/>
      <c r="U13" s="35"/>
      <c r="V13" s="36"/>
      <c r="W13" s="37"/>
      <c r="X13" s="236" t="str">
        <f t="shared" si="0"/>
        <v/>
      </c>
      <c r="Y13" s="236" t="str">
        <f t="shared" si="2"/>
        <v/>
      </c>
      <c r="Z13" s="236" t="str">
        <f t="shared" si="2"/>
        <v/>
      </c>
      <c r="AA13" s="237">
        <f t="shared" si="3"/>
        <v>0</v>
      </c>
      <c r="AB13" s="236" t="str">
        <f t="shared" si="4"/>
        <v/>
      </c>
      <c r="AC13" s="236" t="str">
        <f t="shared" si="1"/>
        <v/>
      </c>
      <c r="AD13" s="236" t="str">
        <f t="shared" si="5"/>
        <v/>
      </c>
      <c r="AE13" s="236" t="str">
        <f t="shared" si="6"/>
        <v/>
      </c>
    </row>
    <row r="14" spans="1:31" s="236" customFormat="1" ht="15" customHeight="1" x14ac:dyDescent="0.25">
      <c r="A14" s="31">
        <v>5</v>
      </c>
      <c r="B14" s="43"/>
      <c r="C14" s="44"/>
      <c r="D14" s="75"/>
      <c r="E14" s="39"/>
      <c r="F14" s="40"/>
      <c r="G14" s="41"/>
      <c r="H14" s="75"/>
      <c r="I14" s="39"/>
      <c r="J14" s="40"/>
      <c r="K14" s="41"/>
      <c r="L14" s="75"/>
      <c r="M14" s="39"/>
      <c r="N14" s="40"/>
      <c r="O14" s="41"/>
      <c r="P14" s="75"/>
      <c r="Q14" s="39"/>
      <c r="R14" s="40"/>
      <c r="S14" s="41"/>
      <c r="T14" s="385"/>
      <c r="U14" s="35"/>
      <c r="V14" s="36"/>
      <c r="W14" s="37"/>
      <c r="X14" s="236" t="str">
        <f t="shared" si="0"/>
        <v/>
      </c>
      <c r="Y14" s="236" t="str">
        <f t="shared" si="2"/>
        <v/>
      </c>
      <c r="Z14" s="236" t="str">
        <f t="shared" si="2"/>
        <v/>
      </c>
      <c r="AA14" s="237">
        <f t="shared" si="3"/>
        <v>0</v>
      </c>
      <c r="AB14" s="236" t="str">
        <f t="shared" si="4"/>
        <v/>
      </c>
      <c r="AC14" s="236" t="str">
        <f t="shared" si="1"/>
        <v/>
      </c>
      <c r="AD14" s="236" t="str">
        <f t="shared" si="5"/>
        <v/>
      </c>
      <c r="AE14" s="236" t="str">
        <f t="shared" si="6"/>
        <v/>
      </c>
    </row>
    <row r="15" spans="1:31" s="236" customFormat="1" ht="15" customHeight="1" x14ac:dyDescent="0.25">
      <c r="A15" s="31">
        <v>6</v>
      </c>
      <c r="B15" s="43"/>
      <c r="C15" s="44"/>
      <c r="D15" s="75"/>
      <c r="E15" s="39"/>
      <c r="F15" s="40"/>
      <c r="G15" s="41"/>
      <c r="H15" s="75"/>
      <c r="I15" s="39"/>
      <c r="J15" s="40"/>
      <c r="K15" s="41"/>
      <c r="L15" s="75"/>
      <c r="M15" s="39"/>
      <c r="N15" s="40"/>
      <c r="O15" s="41"/>
      <c r="P15" s="75"/>
      <c r="Q15" s="39"/>
      <c r="R15" s="40"/>
      <c r="S15" s="41"/>
      <c r="T15" s="385"/>
      <c r="U15" s="35"/>
      <c r="V15" s="36"/>
      <c r="W15" s="37"/>
      <c r="X15" s="236" t="str">
        <f t="shared" si="0"/>
        <v/>
      </c>
      <c r="Y15" s="236" t="str">
        <f t="shared" si="2"/>
        <v/>
      </c>
      <c r="Z15" s="236" t="str">
        <f t="shared" si="2"/>
        <v/>
      </c>
      <c r="AA15" s="237">
        <f t="shared" si="3"/>
        <v>0</v>
      </c>
      <c r="AB15" s="236" t="str">
        <f t="shared" si="4"/>
        <v/>
      </c>
      <c r="AC15" s="236" t="str">
        <f t="shared" si="1"/>
        <v/>
      </c>
      <c r="AD15" s="236" t="str">
        <f t="shared" si="5"/>
        <v/>
      </c>
      <c r="AE15" s="236" t="str">
        <f t="shared" si="6"/>
        <v/>
      </c>
    </row>
    <row r="16" spans="1:31" s="236" customFormat="1" ht="15" customHeight="1" x14ac:dyDescent="0.25">
      <c r="A16" s="31">
        <v>7</v>
      </c>
      <c r="B16" s="43"/>
      <c r="C16" s="44"/>
      <c r="D16" s="75"/>
      <c r="E16" s="39"/>
      <c r="F16" s="40"/>
      <c r="G16" s="41"/>
      <c r="H16" s="75"/>
      <c r="I16" s="39"/>
      <c r="J16" s="40"/>
      <c r="K16" s="41"/>
      <c r="L16" s="75"/>
      <c r="M16" s="39"/>
      <c r="N16" s="40"/>
      <c r="O16" s="41"/>
      <c r="P16" s="75"/>
      <c r="Q16" s="39"/>
      <c r="R16" s="40"/>
      <c r="S16" s="41"/>
      <c r="T16" s="385"/>
      <c r="U16" s="35"/>
      <c r="V16" s="36"/>
      <c r="W16" s="37"/>
      <c r="X16" s="236" t="str">
        <f t="shared" si="0"/>
        <v/>
      </c>
      <c r="Y16" s="236" t="str">
        <f t="shared" si="2"/>
        <v/>
      </c>
      <c r="Z16" s="236" t="str">
        <f t="shared" si="2"/>
        <v/>
      </c>
      <c r="AA16" s="237">
        <f t="shared" si="3"/>
        <v>0</v>
      </c>
      <c r="AB16" s="236" t="str">
        <f t="shared" si="4"/>
        <v/>
      </c>
      <c r="AC16" s="236" t="str">
        <f t="shared" si="1"/>
        <v/>
      </c>
      <c r="AD16" s="236" t="str">
        <f t="shared" si="5"/>
        <v/>
      </c>
      <c r="AE16" s="236" t="str">
        <f t="shared" si="6"/>
        <v/>
      </c>
    </row>
    <row r="17" spans="1:31" s="236" customFormat="1" ht="15" customHeight="1" x14ac:dyDescent="0.25">
      <c r="A17" s="31">
        <v>8</v>
      </c>
      <c r="B17" s="43"/>
      <c r="C17" s="44"/>
      <c r="D17" s="75"/>
      <c r="E17" s="39"/>
      <c r="F17" s="40"/>
      <c r="G17" s="41"/>
      <c r="H17" s="75"/>
      <c r="I17" s="39"/>
      <c r="J17" s="40"/>
      <c r="K17" s="41"/>
      <c r="L17" s="75"/>
      <c r="M17" s="39"/>
      <c r="N17" s="40"/>
      <c r="O17" s="41"/>
      <c r="P17" s="75"/>
      <c r="Q17" s="39"/>
      <c r="R17" s="40"/>
      <c r="S17" s="41"/>
      <c r="T17" s="385"/>
      <c r="U17" s="35"/>
      <c r="V17" s="36"/>
      <c r="W17" s="37"/>
      <c r="X17" s="236" t="str">
        <f t="shared" si="0"/>
        <v/>
      </c>
      <c r="Y17" s="236" t="str">
        <f t="shared" si="2"/>
        <v/>
      </c>
      <c r="Z17" s="236" t="str">
        <f t="shared" si="2"/>
        <v/>
      </c>
      <c r="AA17" s="237">
        <f t="shared" si="3"/>
        <v>0</v>
      </c>
      <c r="AB17" s="236" t="str">
        <f t="shared" si="4"/>
        <v/>
      </c>
      <c r="AC17" s="236" t="str">
        <f t="shared" si="1"/>
        <v/>
      </c>
      <c r="AD17" s="236" t="str">
        <f t="shared" si="5"/>
        <v/>
      </c>
      <c r="AE17" s="236" t="str">
        <f t="shared" si="6"/>
        <v/>
      </c>
    </row>
    <row r="18" spans="1:31" s="236" customFormat="1" ht="15" customHeight="1" x14ac:dyDescent="0.25">
      <c r="A18" s="31">
        <v>9</v>
      </c>
      <c r="B18" s="43"/>
      <c r="C18" s="44"/>
      <c r="D18" s="75"/>
      <c r="E18" s="39"/>
      <c r="F18" s="40"/>
      <c r="G18" s="41"/>
      <c r="H18" s="75"/>
      <c r="I18" s="39"/>
      <c r="J18" s="40"/>
      <c r="K18" s="41"/>
      <c r="L18" s="75"/>
      <c r="M18" s="39"/>
      <c r="N18" s="40"/>
      <c r="O18" s="41"/>
      <c r="P18" s="75"/>
      <c r="Q18" s="39"/>
      <c r="R18" s="40"/>
      <c r="S18" s="41"/>
      <c r="T18" s="385"/>
      <c r="U18" s="35"/>
      <c r="V18" s="36"/>
      <c r="W18" s="37"/>
      <c r="X18" s="236" t="str">
        <f t="shared" si="0"/>
        <v/>
      </c>
      <c r="Y18" s="236" t="str">
        <f t="shared" si="2"/>
        <v/>
      </c>
      <c r="Z18" s="236" t="str">
        <f t="shared" si="2"/>
        <v/>
      </c>
      <c r="AA18" s="237">
        <f t="shared" si="3"/>
        <v>0</v>
      </c>
      <c r="AB18" s="236" t="str">
        <f t="shared" si="4"/>
        <v/>
      </c>
      <c r="AC18" s="236" t="str">
        <f t="shared" si="1"/>
        <v/>
      </c>
      <c r="AD18" s="236" t="str">
        <f t="shared" si="5"/>
        <v/>
      </c>
      <c r="AE18" s="236" t="str">
        <f t="shared" si="6"/>
        <v/>
      </c>
    </row>
    <row r="19" spans="1:31" s="236" customFormat="1" ht="15" customHeight="1" x14ac:dyDescent="0.25">
      <c r="A19" s="31">
        <v>10</v>
      </c>
      <c r="B19" s="43"/>
      <c r="C19" s="44"/>
      <c r="D19" s="75"/>
      <c r="E19" s="39"/>
      <c r="F19" s="40"/>
      <c r="G19" s="41"/>
      <c r="H19" s="75"/>
      <c r="I19" s="39"/>
      <c r="J19" s="40"/>
      <c r="K19" s="41"/>
      <c r="L19" s="75"/>
      <c r="M19" s="39"/>
      <c r="N19" s="40"/>
      <c r="O19" s="41"/>
      <c r="P19" s="75"/>
      <c r="Q19" s="39"/>
      <c r="R19" s="40"/>
      <c r="S19" s="41"/>
      <c r="T19" s="385"/>
      <c r="U19" s="35"/>
      <c r="V19" s="36"/>
      <c r="W19" s="37"/>
      <c r="X19" s="236" t="str">
        <f t="shared" si="0"/>
        <v/>
      </c>
      <c r="Y19" s="236" t="str">
        <f t="shared" si="2"/>
        <v/>
      </c>
      <c r="Z19" s="236" t="str">
        <f t="shared" si="2"/>
        <v/>
      </c>
      <c r="AA19" s="237">
        <f t="shared" si="3"/>
        <v>0</v>
      </c>
      <c r="AB19" s="236" t="str">
        <f t="shared" si="4"/>
        <v/>
      </c>
      <c r="AC19" s="236" t="str">
        <f t="shared" si="1"/>
        <v/>
      </c>
      <c r="AD19" s="236" t="str">
        <f t="shared" si="5"/>
        <v/>
      </c>
      <c r="AE19" s="236" t="str">
        <f t="shared" si="6"/>
        <v/>
      </c>
    </row>
    <row r="20" spans="1:31" s="236" customFormat="1" ht="15" customHeight="1" x14ac:dyDescent="0.25">
      <c r="A20" s="31">
        <v>11</v>
      </c>
      <c r="B20" s="43"/>
      <c r="C20" s="44"/>
      <c r="D20" s="75"/>
      <c r="E20" s="39"/>
      <c r="F20" s="40"/>
      <c r="G20" s="41"/>
      <c r="H20" s="75"/>
      <c r="I20" s="39"/>
      <c r="J20" s="40"/>
      <c r="K20" s="41"/>
      <c r="L20" s="75"/>
      <c r="M20" s="39"/>
      <c r="N20" s="40"/>
      <c r="O20" s="41"/>
      <c r="P20" s="75"/>
      <c r="Q20" s="39"/>
      <c r="R20" s="40"/>
      <c r="S20" s="41"/>
      <c r="T20" s="385"/>
      <c r="U20" s="35"/>
      <c r="V20" s="36"/>
      <c r="W20" s="37"/>
      <c r="X20" s="236" t="str">
        <f t="shared" si="0"/>
        <v/>
      </c>
      <c r="Y20" s="236" t="str">
        <f t="shared" si="2"/>
        <v/>
      </c>
      <c r="Z20" s="236" t="str">
        <f t="shared" si="2"/>
        <v/>
      </c>
      <c r="AA20" s="237">
        <f t="shared" si="3"/>
        <v>0</v>
      </c>
      <c r="AB20" s="236" t="str">
        <f t="shared" si="4"/>
        <v/>
      </c>
      <c r="AC20" s="236" t="str">
        <f t="shared" si="1"/>
        <v/>
      </c>
      <c r="AD20" s="236" t="str">
        <f t="shared" si="5"/>
        <v/>
      </c>
      <c r="AE20" s="236" t="str">
        <f t="shared" si="6"/>
        <v/>
      </c>
    </row>
    <row r="21" spans="1:31" s="236" customFormat="1" ht="15" customHeight="1" x14ac:dyDescent="0.25">
      <c r="A21" s="31">
        <v>12</v>
      </c>
      <c r="B21" s="43"/>
      <c r="C21" s="44"/>
      <c r="D21" s="75"/>
      <c r="E21" s="39"/>
      <c r="F21" s="40"/>
      <c r="G21" s="41"/>
      <c r="H21" s="75"/>
      <c r="I21" s="39"/>
      <c r="J21" s="40"/>
      <c r="K21" s="41"/>
      <c r="L21" s="75"/>
      <c r="M21" s="39"/>
      <c r="N21" s="40"/>
      <c r="O21" s="41"/>
      <c r="P21" s="75"/>
      <c r="Q21" s="39"/>
      <c r="R21" s="40"/>
      <c r="S21" s="41"/>
      <c r="T21" s="385"/>
      <c r="U21" s="35"/>
      <c r="V21" s="36"/>
      <c r="W21" s="37"/>
      <c r="X21" s="236" t="str">
        <f t="shared" si="0"/>
        <v/>
      </c>
      <c r="Y21" s="236" t="str">
        <f t="shared" si="2"/>
        <v/>
      </c>
      <c r="Z21" s="236" t="str">
        <f t="shared" si="2"/>
        <v/>
      </c>
      <c r="AA21" s="237">
        <f t="shared" si="3"/>
        <v>0</v>
      </c>
      <c r="AB21" s="236" t="str">
        <f t="shared" si="4"/>
        <v/>
      </c>
      <c r="AC21" s="236" t="str">
        <f t="shared" si="1"/>
        <v/>
      </c>
      <c r="AD21" s="236" t="str">
        <f t="shared" si="5"/>
        <v/>
      </c>
      <c r="AE21" s="236" t="str">
        <f t="shared" si="6"/>
        <v/>
      </c>
    </row>
    <row r="22" spans="1:31" ht="15" customHeight="1" x14ac:dyDescent="0.2">
      <c r="A22" s="31">
        <v>13</v>
      </c>
      <c r="B22" s="43"/>
      <c r="C22" s="44"/>
      <c r="D22" s="75"/>
      <c r="E22" s="39"/>
      <c r="F22" s="40"/>
      <c r="G22" s="41"/>
      <c r="H22" s="75"/>
      <c r="I22" s="39"/>
      <c r="J22" s="40"/>
      <c r="K22" s="41"/>
      <c r="L22" s="75"/>
      <c r="M22" s="39"/>
      <c r="N22" s="40"/>
      <c r="O22" s="41"/>
      <c r="P22" s="75"/>
      <c r="Q22" s="39"/>
      <c r="R22" s="40"/>
      <c r="S22" s="41"/>
      <c r="T22" s="385"/>
      <c r="U22" s="35"/>
      <c r="V22" s="36"/>
      <c r="W22" s="37"/>
      <c r="X22" s="236" t="str">
        <f t="shared" si="0"/>
        <v/>
      </c>
      <c r="Y22" s="236" t="str">
        <f t="shared" si="2"/>
        <v/>
      </c>
      <c r="Z22" s="236" t="str">
        <f t="shared" si="2"/>
        <v/>
      </c>
      <c r="AA22" s="237">
        <f t="shared" si="3"/>
        <v>0</v>
      </c>
      <c r="AB22" s="236" t="str">
        <f t="shared" si="4"/>
        <v/>
      </c>
      <c r="AC22" s="236" t="str">
        <f t="shared" si="1"/>
        <v/>
      </c>
      <c r="AD22" s="236" t="str">
        <f t="shared" si="5"/>
        <v/>
      </c>
      <c r="AE22" s="236" t="str">
        <f t="shared" si="6"/>
        <v/>
      </c>
    </row>
    <row r="23" spans="1:31" ht="15.75" customHeight="1" x14ac:dyDescent="0.2">
      <c r="A23" s="31">
        <v>14</v>
      </c>
      <c r="B23" s="43"/>
      <c r="C23" s="44"/>
      <c r="D23" s="75"/>
      <c r="E23" s="39"/>
      <c r="F23" s="40"/>
      <c r="G23" s="41"/>
      <c r="H23" s="75"/>
      <c r="I23" s="39"/>
      <c r="J23" s="40"/>
      <c r="K23" s="41"/>
      <c r="L23" s="75"/>
      <c r="M23" s="39"/>
      <c r="N23" s="40"/>
      <c r="O23" s="41"/>
      <c r="P23" s="75"/>
      <c r="Q23" s="39"/>
      <c r="R23" s="40"/>
      <c r="S23" s="41"/>
      <c r="T23" s="385"/>
      <c r="U23" s="35"/>
      <c r="V23" s="36"/>
      <c r="W23" s="37"/>
      <c r="X23" s="236" t="str">
        <f t="shared" si="0"/>
        <v/>
      </c>
      <c r="Y23" s="236" t="str">
        <f t="shared" si="2"/>
        <v/>
      </c>
      <c r="Z23" s="236" t="str">
        <f t="shared" si="2"/>
        <v/>
      </c>
      <c r="AA23" s="237">
        <f t="shared" si="3"/>
        <v>0</v>
      </c>
      <c r="AB23" s="236" t="str">
        <f t="shared" si="4"/>
        <v/>
      </c>
      <c r="AC23" s="236" t="str">
        <f t="shared" si="1"/>
        <v/>
      </c>
      <c r="AD23" s="236" t="str">
        <f t="shared" si="5"/>
        <v/>
      </c>
      <c r="AE23" s="236" t="str">
        <f t="shared" si="6"/>
        <v/>
      </c>
    </row>
    <row r="24" spans="1:31" ht="16.5" x14ac:dyDescent="0.2">
      <c r="A24" s="31">
        <v>15</v>
      </c>
      <c r="B24" s="43"/>
      <c r="C24" s="44"/>
      <c r="D24" s="75"/>
      <c r="E24" s="39"/>
      <c r="F24" s="40"/>
      <c r="G24" s="41"/>
      <c r="H24" s="75"/>
      <c r="I24" s="39"/>
      <c r="J24" s="40"/>
      <c r="K24" s="41"/>
      <c r="L24" s="75"/>
      <c r="M24" s="39"/>
      <c r="N24" s="40"/>
      <c r="O24" s="41"/>
      <c r="P24" s="75"/>
      <c r="Q24" s="39"/>
      <c r="R24" s="40"/>
      <c r="S24" s="41"/>
      <c r="T24" s="385"/>
      <c r="U24" s="35"/>
      <c r="V24" s="36"/>
      <c r="W24" s="37"/>
      <c r="X24" s="236" t="str">
        <f t="shared" si="0"/>
        <v/>
      </c>
      <c r="Y24" s="236" t="str">
        <f t="shared" si="2"/>
        <v/>
      </c>
      <c r="Z24" s="236" t="str">
        <f t="shared" si="2"/>
        <v/>
      </c>
      <c r="AA24" s="237">
        <f t="shared" si="3"/>
        <v>0</v>
      </c>
      <c r="AB24" s="236" t="str">
        <f t="shared" si="4"/>
        <v/>
      </c>
      <c r="AC24" s="236" t="str">
        <f t="shared" si="1"/>
        <v/>
      </c>
      <c r="AD24" s="236" t="str">
        <f t="shared" si="5"/>
        <v/>
      </c>
      <c r="AE24" s="236" t="str">
        <f t="shared" si="6"/>
        <v/>
      </c>
    </row>
    <row r="25" spans="1:31" ht="16.5" x14ac:dyDescent="0.2">
      <c r="A25" s="31">
        <v>16</v>
      </c>
      <c r="B25" s="43"/>
      <c r="C25" s="44"/>
      <c r="D25" s="75"/>
      <c r="E25" s="39"/>
      <c r="F25" s="40"/>
      <c r="G25" s="41"/>
      <c r="H25" s="75"/>
      <c r="I25" s="39"/>
      <c r="J25" s="40"/>
      <c r="K25" s="41"/>
      <c r="L25" s="75"/>
      <c r="M25" s="39"/>
      <c r="N25" s="40"/>
      <c r="O25" s="41"/>
      <c r="P25" s="75"/>
      <c r="Q25" s="39"/>
      <c r="R25" s="40"/>
      <c r="S25" s="41"/>
      <c r="T25" s="385"/>
      <c r="U25" s="35"/>
      <c r="V25" s="36"/>
      <c r="W25" s="37"/>
      <c r="X25" s="236" t="str">
        <f t="shared" si="0"/>
        <v/>
      </c>
      <c r="Y25" s="236" t="str">
        <f t="shared" si="2"/>
        <v/>
      </c>
      <c r="Z25" s="236" t="str">
        <f t="shared" si="2"/>
        <v/>
      </c>
      <c r="AA25" s="237">
        <f t="shared" si="3"/>
        <v>0</v>
      </c>
      <c r="AB25" s="236" t="str">
        <f t="shared" si="4"/>
        <v/>
      </c>
      <c r="AC25" s="236" t="str">
        <f t="shared" si="1"/>
        <v/>
      </c>
      <c r="AD25" s="236" t="str">
        <f t="shared" si="5"/>
        <v/>
      </c>
      <c r="AE25" s="236" t="str">
        <f t="shared" si="6"/>
        <v/>
      </c>
    </row>
    <row r="26" spans="1:31" ht="16.5" x14ac:dyDescent="0.2">
      <c r="A26" s="31">
        <v>17</v>
      </c>
      <c r="B26" s="43"/>
      <c r="C26" s="44"/>
      <c r="D26" s="75"/>
      <c r="E26" s="39"/>
      <c r="F26" s="40"/>
      <c r="G26" s="41"/>
      <c r="H26" s="75"/>
      <c r="I26" s="39"/>
      <c r="J26" s="40"/>
      <c r="K26" s="41"/>
      <c r="L26" s="75"/>
      <c r="M26" s="39"/>
      <c r="N26" s="40"/>
      <c r="O26" s="41"/>
      <c r="P26" s="75"/>
      <c r="Q26" s="39"/>
      <c r="R26" s="40"/>
      <c r="S26" s="41"/>
      <c r="T26" s="385"/>
      <c r="U26" s="35"/>
      <c r="V26" s="36"/>
      <c r="W26" s="37"/>
      <c r="X26" s="236" t="str">
        <f t="shared" si="0"/>
        <v/>
      </c>
      <c r="Y26" s="236" t="str">
        <f t="shared" si="2"/>
        <v/>
      </c>
      <c r="Z26" s="236" t="str">
        <f t="shared" si="2"/>
        <v/>
      </c>
      <c r="AA26" s="237">
        <f t="shared" si="3"/>
        <v>0</v>
      </c>
      <c r="AB26" s="236" t="str">
        <f t="shared" si="4"/>
        <v/>
      </c>
      <c r="AC26" s="236" t="str">
        <f t="shared" si="1"/>
        <v/>
      </c>
      <c r="AD26" s="236" t="str">
        <f t="shared" si="5"/>
        <v/>
      </c>
      <c r="AE26" s="236" t="str">
        <f t="shared" si="6"/>
        <v/>
      </c>
    </row>
    <row r="27" spans="1:31" ht="16.5" x14ac:dyDescent="0.2">
      <c r="A27" s="31">
        <v>18</v>
      </c>
      <c r="B27" s="43"/>
      <c r="C27" s="44"/>
      <c r="D27" s="75"/>
      <c r="E27" s="39"/>
      <c r="F27" s="40"/>
      <c r="G27" s="41"/>
      <c r="H27" s="75"/>
      <c r="I27" s="39"/>
      <c r="J27" s="40"/>
      <c r="K27" s="41"/>
      <c r="L27" s="75"/>
      <c r="M27" s="39"/>
      <c r="N27" s="40"/>
      <c r="O27" s="41"/>
      <c r="P27" s="75"/>
      <c r="Q27" s="39"/>
      <c r="R27" s="40"/>
      <c r="S27" s="41"/>
      <c r="T27" s="385"/>
      <c r="U27" s="35"/>
      <c r="V27" s="36"/>
      <c r="W27" s="37"/>
      <c r="X27" s="236" t="str">
        <f t="shared" si="0"/>
        <v/>
      </c>
      <c r="Y27" s="236" t="str">
        <f t="shared" si="2"/>
        <v/>
      </c>
      <c r="Z27" s="236" t="str">
        <f t="shared" si="2"/>
        <v/>
      </c>
      <c r="AA27" s="237">
        <f t="shared" si="3"/>
        <v>0</v>
      </c>
      <c r="AB27" s="236" t="str">
        <f t="shared" si="4"/>
        <v/>
      </c>
      <c r="AC27" s="236" t="str">
        <f t="shared" si="1"/>
        <v/>
      </c>
      <c r="AD27" s="236" t="str">
        <f t="shared" si="5"/>
        <v/>
      </c>
      <c r="AE27" s="236" t="str">
        <f t="shared" si="6"/>
        <v/>
      </c>
    </row>
    <row r="28" spans="1:31" ht="16.5" x14ac:dyDescent="0.2">
      <c r="A28" s="31">
        <v>19</v>
      </c>
      <c r="B28" s="43"/>
      <c r="C28" s="44"/>
      <c r="D28" s="75"/>
      <c r="E28" s="39"/>
      <c r="F28" s="40"/>
      <c r="G28" s="41"/>
      <c r="H28" s="75"/>
      <c r="I28" s="39"/>
      <c r="J28" s="40"/>
      <c r="K28" s="41"/>
      <c r="L28" s="75"/>
      <c r="M28" s="39"/>
      <c r="N28" s="40"/>
      <c r="O28" s="41"/>
      <c r="P28" s="75"/>
      <c r="Q28" s="39"/>
      <c r="R28" s="40"/>
      <c r="S28" s="41"/>
      <c r="T28" s="385"/>
      <c r="U28" s="35"/>
      <c r="V28" s="36"/>
      <c r="W28" s="37"/>
      <c r="X28" s="236" t="str">
        <f t="shared" si="0"/>
        <v/>
      </c>
      <c r="Y28" s="236" t="str">
        <f t="shared" si="2"/>
        <v/>
      </c>
      <c r="Z28" s="236" t="str">
        <f t="shared" si="2"/>
        <v/>
      </c>
      <c r="AA28" s="237">
        <f t="shared" si="3"/>
        <v>0</v>
      </c>
      <c r="AB28" s="236" t="str">
        <f t="shared" si="4"/>
        <v/>
      </c>
      <c r="AC28" s="236" t="str">
        <f t="shared" si="1"/>
        <v/>
      </c>
      <c r="AD28" s="236" t="str">
        <f t="shared" si="5"/>
        <v/>
      </c>
      <c r="AE28" s="236" t="str">
        <f t="shared" si="6"/>
        <v/>
      </c>
    </row>
    <row r="29" spans="1:31" ht="16.5" x14ac:dyDescent="0.2">
      <c r="A29" s="31">
        <v>20</v>
      </c>
      <c r="B29" s="239"/>
      <c r="C29" s="240"/>
      <c r="D29" s="241"/>
      <c r="E29" s="242"/>
      <c r="F29" s="243"/>
      <c r="G29" s="244"/>
      <c r="H29" s="241"/>
      <c r="I29" s="242"/>
      <c r="J29" s="243"/>
      <c r="K29" s="244"/>
      <c r="L29" s="241"/>
      <c r="M29" s="242"/>
      <c r="N29" s="243"/>
      <c r="O29" s="244"/>
      <c r="P29" s="241"/>
      <c r="Q29" s="242"/>
      <c r="R29" s="243"/>
      <c r="S29" s="244"/>
      <c r="T29" s="232"/>
      <c r="U29" s="233"/>
      <c r="V29" s="234"/>
      <c r="W29" s="235"/>
      <c r="X29" s="236" t="str">
        <f t="shared" si="0"/>
        <v/>
      </c>
      <c r="Y29" s="236" t="str">
        <f t="shared" si="2"/>
        <v/>
      </c>
      <c r="Z29" s="236" t="str">
        <f t="shared" si="2"/>
        <v/>
      </c>
      <c r="AA29" s="237">
        <f t="shared" si="3"/>
        <v>0</v>
      </c>
      <c r="AB29" s="236" t="str">
        <f t="shared" si="4"/>
        <v/>
      </c>
      <c r="AC29" s="236" t="str">
        <f t="shared" si="1"/>
        <v/>
      </c>
      <c r="AD29" s="236" t="str">
        <f t="shared" si="5"/>
        <v/>
      </c>
      <c r="AE29" s="236" t="str">
        <f t="shared" si="6"/>
        <v/>
      </c>
    </row>
    <row r="30" spans="1:31" ht="16.5" x14ac:dyDescent="0.2">
      <c r="A30" s="31">
        <v>21</v>
      </c>
      <c r="B30" s="239"/>
      <c r="C30" s="240"/>
      <c r="D30" s="241"/>
      <c r="E30" s="242"/>
      <c r="F30" s="243"/>
      <c r="G30" s="244"/>
      <c r="H30" s="241"/>
      <c r="I30" s="242"/>
      <c r="J30" s="243"/>
      <c r="K30" s="244"/>
      <c r="L30" s="241"/>
      <c r="M30" s="242"/>
      <c r="N30" s="243"/>
      <c r="O30" s="244"/>
      <c r="P30" s="241"/>
      <c r="Q30" s="242"/>
      <c r="R30" s="243"/>
      <c r="S30" s="244"/>
      <c r="T30" s="232" t="str">
        <f>IF( ISNUMBER(AE48)=TRUE,AE48,"")</f>
        <v/>
      </c>
      <c r="U30" s="233" t="str">
        <f>IF(ISNUMBER(D30)=TRUE,SUM(D30,F30,H30,J30,L30,N30,P30,R30)-T30,"")</f>
        <v/>
      </c>
      <c r="V30" s="234" t="str">
        <f>IF(ISNUMBER(E30)=TRUE,SUM(E30,G30,I30,K30,M30,O30,Q30,S30),"")</f>
        <v/>
      </c>
      <c r="W30" s="235" t="str">
        <f>IF(ISNUMBER(AC48)=TRUE,AC48,"")</f>
        <v/>
      </c>
      <c r="X30" s="236" t="str">
        <f>IF(ISNUMBER(#REF!)=TRUE,1,"")</f>
        <v/>
      </c>
      <c r="Y30" s="236" t="str">
        <f>IF(ISNUMBER(#REF!)=TRUE,#REF!,"")</f>
        <v/>
      </c>
      <c r="Z30" s="236" t="str">
        <f>IF(ISNUMBER(#REF!)=TRUE,#REF!,"")</f>
        <v/>
      </c>
      <c r="AA30" s="237" t="e">
        <f>MAX(#REF!,#REF!,#REF!,#REF!,#REF!,#REF!,#REF!,#REF!)</f>
        <v>#REF!</v>
      </c>
      <c r="AB30" s="236" t="str">
        <f t="shared" si="4"/>
        <v/>
      </c>
      <c r="AC30" s="236" t="str">
        <f t="shared" si="1"/>
        <v/>
      </c>
      <c r="AD30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0" s="236" t="str">
        <f t="shared" si="6"/>
        <v/>
      </c>
    </row>
    <row r="31" spans="1:31" ht="17.25" thickBot="1" x14ac:dyDescent="0.25">
      <c r="A31" s="31">
        <v>22</v>
      </c>
      <c r="B31" s="246"/>
      <c r="C31" s="247"/>
      <c r="D31" s="248"/>
      <c r="E31" s="249"/>
      <c r="F31" s="250"/>
      <c r="G31" s="251"/>
      <c r="H31" s="248"/>
      <c r="I31" s="249"/>
      <c r="J31" s="250"/>
      <c r="K31" s="251"/>
      <c r="L31" s="248"/>
      <c r="M31" s="249"/>
      <c r="N31" s="250"/>
      <c r="O31" s="251"/>
      <c r="P31" s="248"/>
      <c r="Q31" s="249"/>
      <c r="R31" s="250"/>
      <c r="S31" s="251"/>
      <c r="T31" s="252" t="str">
        <f>IF( ISNUMBER(AE49)=TRUE,AE49,"")</f>
        <v/>
      </c>
      <c r="U31" s="253" t="str">
        <f>IF(ISNUMBER(D31)=TRUE,SUM(D31,F31,H31,J31,L31,N31,P31,R31)-T31,"")</f>
        <v/>
      </c>
      <c r="V31" s="254" t="str">
        <f>IF(ISNUMBER(E31)=TRUE,SUM(E31,G31,I31,K31,M31,O31,Q31,S31),"")</f>
        <v/>
      </c>
      <c r="W31" s="255" t="str">
        <f>IF(ISNUMBER(AC49)=TRUE,AC49,"")</f>
        <v/>
      </c>
      <c r="X31" s="236" t="str">
        <f>IF(ISNUMBER(#REF!)=TRUE,1,"")</f>
        <v/>
      </c>
      <c r="Y31" s="236" t="str">
        <f>IF(ISNUMBER(#REF!)=TRUE,#REF!,"")</f>
        <v/>
      </c>
      <c r="Z31" s="236" t="str">
        <f>IF(ISNUMBER(#REF!)=TRUE,#REF!,"")</f>
        <v/>
      </c>
      <c r="AA31" s="237" t="e">
        <f>MAX(#REF!,#REF!,#REF!,#REF!,#REF!,#REF!,#REF!,#REF!)</f>
        <v>#REF!</v>
      </c>
      <c r="AB31" s="236" t="str">
        <f t="shared" si="4"/>
        <v/>
      </c>
      <c r="AC31" s="236" t="str">
        <f t="shared" si="1"/>
        <v/>
      </c>
      <c r="AD31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1" s="236" t="str">
        <f t="shared" si="6"/>
        <v/>
      </c>
    </row>
    <row r="32" spans="1:31" ht="16.5" thickTop="1" x14ac:dyDescent="0.2">
      <c r="B32" s="256"/>
      <c r="C32" s="257"/>
      <c r="D32" s="258"/>
      <c r="E32" s="259"/>
      <c r="F32" s="258"/>
      <c r="G32" s="259"/>
      <c r="H32" s="258"/>
      <c r="I32" s="259"/>
      <c r="J32" s="258"/>
      <c r="K32" s="259"/>
      <c r="L32" s="258"/>
      <c r="M32" s="259"/>
      <c r="N32" s="258"/>
      <c r="O32" s="259"/>
      <c r="P32" s="258"/>
      <c r="Q32" s="259"/>
      <c r="R32" s="258"/>
      <c r="S32" s="259"/>
      <c r="T32" s="259"/>
      <c r="U32" s="258"/>
      <c r="V32" s="259"/>
      <c r="W32" s="260"/>
      <c r="X32" s="236" t="str">
        <f>IF(ISNUMBER(#REF!)=TRUE,1,"")</f>
        <v/>
      </c>
      <c r="Y32" s="236" t="str">
        <f>IF(ISNUMBER(#REF!)=TRUE,#REF!,"")</f>
        <v/>
      </c>
      <c r="Z32" s="236" t="str">
        <f>IF(ISNUMBER(#REF!)=TRUE,#REF!,"")</f>
        <v/>
      </c>
      <c r="AA32" s="237" t="e">
        <f>MAX(#REF!,#REF!,#REF!,#REF!,#REF!,#REF!,#REF!,#REF!)</f>
        <v>#REF!</v>
      </c>
      <c r="AB32" s="236" t="str">
        <f t="shared" si="4"/>
        <v/>
      </c>
      <c r="AC32" s="236" t="str">
        <f t="shared" si="1"/>
        <v/>
      </c>
      <c r="AD32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2" s="236" t="str">
        <f t="shared" si="6"/>
        <v/>
      </c>
    </row>
    <row r="33" spans="2:31" ht="15.75" x14ac:dyDescent="0.2">
      <c r="B33" s="256"/>
      <c r="C33" s="257"/>
      <c r="D33" s="258"/>
      <c r="E33" s="259"/>
      <c r="F33" s="258"/>
      <c r="G33" s="259"/>
      <c r="H33" s="258"/>
      <c r="I33" s="259"/>
      <c r="J33" s="258"/>
      <c r="K33" s="259"/>
      <c r="L33" s="258"/>
      <c r="M33" s="259"/>
      <c r="N33" s="258"/>
      <c r="O33" s="259"/>
      <c r="P33" s="258"/>
      <c r="Q33" s="259"/>
      <c r="R33" s="258"/>
      <c r="S33" s="259"/>
      <c r="T33" s="259"/>
      <c r="U33" s="258"/>
      <c r="V33" s="259"/>
      <c r="W33" s="260"/>
      <c r="X33" s="236" t="str">
        <f>IF(ISNUMBER(#REF!)=TRUE,1,"")</f>
        <v/>
      </c>
      <c r="Y33" s="236" t="str">
        <f>IF(ISNUMBER(#REF!)=TRUE,#REF!,"")</f>
        <v/>
      </c>
      <c r="Z33" s="236" t="str">
        <f>IF(ISNUMBER(#REF!)=TRUE,#REF!,"")</f>
        <v/>
      </c>
      <c r="AA33" s="237" t="e">
        <f>MAX(#REF!,#REF!,#REF!,#REF!,#REF!,#REF!,#REF!,#REF!)</f>
        <v>#REF!</v>
      </c>
      <c r="AB33" s="236" t="str">
        <f t="shared" si="4"/>
        <v/>
      </c>
      <c r="AC33" s="236" t="str">
        <f t="shared" si="1"/>
        <v/>
      </c>
      <c r="AD33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3" s="236" t="str">
        <f t="shared" si="6"/>
        <v/>
      </c>
    </row>
    <row r="34" spans="2:31" ht="15.75" x14ac:dyDescent="0.2">
      <c r="B34" s="256"/>
      <c r="C34" s="257"/>
      <c r="D34" s="258"/>
      <c r="E34" s="259"/>
      <c r="F34" s="258"/>
      <c r="G34" s="259"/>
      <c r="H34" s="258"/>
      <c r="I34" s="259"/>
      <c r="J34" s="258"/>
      <c r="K34" s="259"/>
      <c r="L34" s="258"/>
      <c r="M34" s="259"/>
      <c r="N34" s="258"/>
      <c r="O34" s="259"/>
      <c r="P34" s="258"/>
      <c r="Q34" s="259"/>
      <c r="R34" s="258"/>
      <c r="S34" s="259"/>
      <c r="T34" s="259"/>
      <c r="U34" s="258"/>
      <c r="V34" s="259"/>
      <c r="W34" s="260"/>
      <c r="X34" s="236" t="str">
        <f>IF(ISNUMBER(#REF!)=TRUE,1,"")</f>
        <v/>
      </c>
      <c r="Y34" s="236" t="str">
        <f>IF(ISNUMBER(#REF!)=TRUE,#REF!,"")</f>
        <v/>
      </c>
      <c r="Z34" s="236" t="str">
        <f>IF(ISNUMBER(#REF!)=TRUE,#REF!,"")</f>
        <v/>
      </c>
      <c r="AA34" s="237" t="e">
        <f>MAX(#REF!,#REF!,#REF!,#REF!,#REF!,#REF!,#REF!,#REF!)</f>
        <v>#REF!</v>
      </c>
      <c r="AB34" s="236" t="str">
        <f t="shared" si="4"/>
        <v/>
      </c>
      <c r="AC34" s="236" t="str">
        <f t="shared" si="1"/>
        <v/>
      </c>
      <c r="AD34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4" s="236" t="str">
        <f t="shared" si="6"/>
        <v/>
      </c>
    </row>
    <row r="35" spans="2:31" ht="15.75" x14ac:dyDescent="0.2">
      <c r="B35" s="256"/>
      <c r="C35" s="257"/>
      <c r="D35" s="258"/>
      <c r="E35" s="259"/>
      <c r="F35" s="258"/>
      <c r="G35" s="259"/>
      <c r="H35" s="258"/>
      <c r="I35" s="259"/>
      <c r="J35" s="258"/>
      <c r="K35" s="259"/>
      <c r="L35" s="258"/>
      <c r="M35" s="259"/>
      <c r="N35" s="258"/>
      <c r="O35" s="259"/>
      <c r="P35" s="258"/>
      <c r="Q35" s="259"/>
      <c r="R35" s="258"/>
      <c r="S35" s="259"/>
      <c r="T35" s="259"/>
      <c r="U35" s="258"/>
      <c r="V35" s="259"/>
      <c r="W35" s="260"/>
      <c r="X35" s="236" t="str">
        <f>IF(ISNUMBER(#REF!)=TRUE,1,"")</f>
        <v/>
      </c>
      <c r="Y35" s="236" t="str">
        <f>IF(ISNUMBER(#REF!)=TRUE,#REF!,"")</f>
        <v/>
      </c>
      <c r="Z35" s="236" t="str">
        <f>IF(ISNUMBER(#REF!)=TRUE,#REF!,"")</f>
        <v/>
      </c>
      <c r="AA35" s="237" t="e">
        <f>MAX(#REF!,#REF!,#REF!,#REF!,#REF!,#REF!,#REF!,#REF!)</f>
        <v>#REF!</v>
      </c>
      <c r="AB35" s="236" t="str">
        <f t="shared" si="4"/>
        <v/>
      </c>
      <c r="AC35" s="236" t="str">
        <f t="shared" si="1"/>
        <v/>
      </c>
      <c r="AD35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5" s="236" t="str">
        <f t="shared" si="6"/>
        <v/>
      </c>
    </row>
    <row r="36" spans="2:31" x14ac:dyDescent="0.2">
      <c r="X36" s="236" t="str">
        <f>IF(ISNUMBER(#REF!)=TRUE,1,"")</f>
        <v/>
      </c>
      <c r="Y36" s="236" t="str">
        <f>IF(ISNUMBER(#REF!)=TRUE,#REF!,"")</f>
        <v/>
      </c>
      <c r="Z36" s="236" t="str">
        <f>IF(ISNUMBER(#REF!)=TRUE,#REF!,"")</f>
        <v/>
      </c>
      <c r="AA36" s="237" t="e">
        <f>MAX(#REF!,#REF!,#REF!,#REF!,#REF!,#REF!,#REF!,#REF!)</f>
        <v>#REF!</v>
      </c>
      <c r="AB36" s="236" t="str">
        <f t="shared" si="4"/>
        <v/>
      </c>
      <c r="AC36" s="236" t="str">
        <f t="shared" si="1"/>
        <v/>
      </c>
      <c r="AD36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6" s="236" t="str">
        <f t="shared" si="6"/>
        <v/>
      </c>
    </row>
    <row r="37" spans="2:31" x14ac:dyDescent="0.2">
      <c r="X37" s="236" t="str">
        <f>IF(ISNUMBER(#REF!)=TRUE,1,"")</f>
        <v/>
      </c>
      <c r="Y37" s="236" t="str">
        <f>IF(ISNUMBER(#REF!)=TRUE,#REF!,"")</f>
        <v/>
      </c>
      <c r="Z37" s="236" t="str">
        <f>IF(ISNUMBER(#REF!)=TRUE,#REF!,"")</f>
        <v/>
      </c>
      <c r="AA37" s="237" t="e">
        <f>MAX(#REF!,#REF!,#REF!,#REF!,#REF!,#REF!,#REF!,#REF!)</f>
        <v>#REF!</v>
      </c>
      <c r="AB37" s="236" t="str">
        <f t="shared" si="4"/>
        <v/>
      </c>
      <c r="AC37" s="236" t="str">
        <f t="shared" si="1"/>
        <v/>
      </c>
      <c r="AD37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7" s="236" t="str">
        <f t="shared" si="6"/>
        <v/>
      </c>
    </row>
    <row r="38" spans="2:31" x14ac:dyDescent="0.2">
      <c r="X38" s="236" t="str">
        <f>IF(ISNUMBER(#REF!)=TRUE,1,"")</f>
        <v/>
      </c>
      <c r="Y38" s="236" t="str">
        <f>IF(ISNUMBER(#REF!)=TRUE,#REF!,"")</f>
        <v/>
      </c>
      <c r="Z38" s="236" t="str">
        <f>IF(ISNUMBER(#REF!)=TRUE,#REF!,"")</f>
        <v/>
      </c>
      <c r="AA38" s="237" t="e">
        <f>MAX(#REF!,#REF!,#REF!,#REF!,#REF!,#REF!,#REF!,#REF!)</f>
        <v>#REF!</v>
      </c>
      <c r="AB38" s="236" t="str">
        <f t="shared" si="4"/>
        <v/>
      </c>
      <c r="AC38" s="236" t="str">
        <f t="shared" si="1"/>
        <v/>
      </c>
      <c r="AD38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8" s="236" t="str">
        <f t="shared" si="6"/>
        <v/>
      </c>
    </row>
    <row r="39" spans="2:31" x14ac:dyDescent="0.2">
      <c r="X39" s="236" t="str">
        <f>IF(ISNUMBER(#REF!)=TRUE,1,"")</f>
        <v/>
      </c>
      <c r="Y39" s="236" t="str">
        <f>IF(ISNUMBER(#REF!)=TRUE,#REF!,"")</f>
        <v/>
      </c>
      <c r="Z39" s="236" t="str">
        <f>IF(ISNUMBER(#REF!)=TRUE,#REF!,"")</f>
        <v/>
      </c>
      <c r="AA39" s="237" t="e">
        <f>MAX(#REF!,#REF!,#REF!,#REF!,#REF!,#REF!,#REF!,#REF!)</f>
        <v>#REF!</v>
      </c>
      <c r="AB39" s="236" t="str">
        <f t="shared" si="4"/>
        <v/>
      </c>
      <c r="AC39" s="236" t="str">
        <f t="shared" si="1"/>
        <v/>
      </c>
      <c r="AD39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39" s="236" t="str">
        <f t="shared" si="6"/>
        <v/>
      </c>
    </row>
    <row r="40" spans="2:31" x14ac:dyDescent="0.2">
      <c r="X40" s="236" t="str">
        <f>IF(ISNUMBER(#REF!)=TRUE,1,"")</f>
        <v/>
      </c>
      <c r="Y40" s="236" t="str">
        <f>IF(ISNUMBER(#REF!)=TRUE,#REF!,"")</f>
        <v/>
      </c>
      <c r="Z40" s="236" t="str">
        <f>IF(ISNUMBER(#REF!)=TRUE,#REF!,"")</f>
        <v/>
      </c>
      <c r="AA40" s="237" t="e">
        <f>MAX(#REF!,#REF!,#REF!,#REF!,#REF!,#REF!,#REF!,#REF!)</f>
        <v>#REF!</v>
      </c>
      <c r="AB40" s="236" t="str">
        <f t="shared" si="4"/>
        <v/>
      </c>
      <c r="AC40" s="236" t="str">
        <f t="shared" si="1"/>
        <v/>
      </c>
      <c r="AD40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0" s="236" t="str">
        <f t="shared" si="6"/>
        <v/>
      </c>
    </row>
    <row r="41" spans="2:31" x14ac:dyDescent="0.2">
      <c r="X41" s="236" t="str">
        <f>IF(ISNUMBER(#REF!)=TRUE,1,"")</f>
        <v/>
      </c>
      <c r="Y41" s="236" t="str">
        <f>IF(ISNUMBER(#REF!)=TRUE,#REF!,"")</f>
        <v/>
      </c>
      <c r="Z41" s="236" t="str">
        <f>IF(ISNUMBER(#REF!)=TRUE,#REF!,"")</f>
        <v/>
      </c>
      <c r="AA41" s="237" t="e">
        <f>MAX(#REF!,#REF!,#REF!,#REF!,#REF!,#REF!,#REF!,#REF!)</f>
        <v>#REF!</v>
      </c>
      <c r="AB41" s="236" t="str">
        <f t="shared" si="4"/>
        <v/>
      </c>
      <c r="AC41" s="236" t="str">
        <f t="shared" si="1"/>
        <v/>
      </c>
      <c r="AD41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1" s="236" t="str">
        <f t="shared" si="6"/>
        <v/>
      </c>
    </row>
    <row r="42" spans="2:31" x14ac:dyDescent="0.2">
      <c r="X42" s="236" t="str">
        <f>IF(ISNUMBER(#REF!)=TRUE,1,"")</f>
        <v/>
      </c>
      <c r="Y42" s="236" t="str">
        <f>IF(ISNUMBER(#REF!)=TRUE,#REF!,"")</f>
        <v/>
      </c>
      <c r="Z42" s="236" t="str">
        <f>IF(ISNUMBER(#REF!)=TRUE,#REF!,"")</f>
        <v/>
      </c>
      <c r="AA42" s="237" t="e">
        <f>MAX(#REF!,#REF!,#REF!,#REF!,#REF!,#REF!,#REF!,#REF!)</f>
        <v>#REF!</v>
      </c>
      <c r="AB42" s="236" t="str">
        <f t="shared" si="4"/>
        <v/>
      </c>
      <c r="AC42" s="236" t="str">
        <f t="shared" si="1"/>
        <v/>
      </c>
      <c r="AD42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2" s="236" t="str">
        <f t="shared" si="6"/>
        <v/>
      </c>
    </row>
    <row r="43" spans="2:31" x14ac:dyDescent="0.2">
      <c r="X43" s="236" t="str">
        <f>IF(ISNUMBER(#REF!)=TRUE,1,"")</f>
        <v/>
      </c>
      <c r="Y43" s="236" t="str">
        <f>IF(ISNUMBER(#REF!)=TRUE,#REF!,"")</f>
        <v/>
      </c>
      <c r="Z43" s="236" t="str">
        <f>IF(ISNUMBER(#REF!)=TRUE,#REF!,"")</f>
        <v/>
      </c>
      <c r="AA43" s="237" t="e">
        <f>MAX(#REF!,#REF!,#REF!,#REF!,#REF!,#REF!,#REF!,#REF!)</f>
        <v>#REF!</v>
      </c>
      <c r="AB43" s="236" t="str">
        <f t="shared" si="4"/>
        <v/>
      </c>
      <c r="AC43" s="236" t="str">
        <f t="shared" si="1"/>
        <v/>
      </c>
      <c r="AD43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3" s="236" t="str">
        <f t="shared" si="6"/>
        <v/>
      </c>
    </row>
    <row r="44" spans="2:31" x14ac:dyDescent="0.2">
      <c r="X44" s="236" t="str">
        <f>IF(ISNUMBER(#REF!)=TRUE,1,"")</f>
        <v/>
      </c>
      <c r="Y44" s="236" t="str">
        <f>IF(ISNUMBER(#REF!)=TRUE,#REF!,"")</f>
        <v/>
      </c>
      <c r="Z44" s="236" t="str">
        <f>IF(ISNUMBER(#REF!)=TRUE,#REF!,"")</f>
        <v/>
      </c>
      <c r="AA44" s="237" t="e">
        <f>MAX(#REF!,#REF!,#REF!,#REF!,#REF!,#REF!,#REF!,#REF!)</f>
        <v>#REF!</v>
      </c>
      <c r="AB44" s="236" t="str">
        <f t="shared" si="4"/>
        <v/>
      </c>
      <c r="AC44" s="236" t="str">
        <f t="shared" si="1"/>
        <v/>
      </c>
      <c r="AD44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4" s="236" t="str">
        <f t="shared" si="6"/>
        <v/>
      </c>
    </row>
    <row r="45" spans="2:31" x14ac:dyDescent="0.2">
      <c r="X45" s="236" t="str">
        <f>IF(ISNUMBER(#REF!)=TRUE,1,"")</f>
        <v/>
      </c>
      <c r="Y45" s="236" t="str">
        <f>IF(ISNUMBER(#REF!)=TRUE,#REF!,"")</f>
        <v/>
      </c>
      <c r="Z45" s="236" t="str">
        <f>IF(ISNUMBER(#REF!)=TRUE,#REF!,"")</f>
        <v/>
      </c>
      <c r="AA45" s="237" t="e">
        <f>MAX(#REF!,#REF!,#REF!,#REF!,#REF!,#REF!,#REF!,#REF!)</f>
        <v>#REF!</v>
      </c>
      <c r="AB45" s="236" t="str">
        <f t="shared" si="4"/>
        <v/>
      </c>
      <c r="AC45" s="236" t="str">
        <f t="shared" si="1"/>
        <v/>
      </c>
      <c r="AD45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5" s="236" t="str">
        <f t="shared" si="6"/>
        <v/>
      </c>
    </row>
    <row r="46" spans="2:31" x14ac:dyDescent="0.2">
      <c r="X46" s="236" t="str">
        <f>IF(ISNUMBER(#REF!)=TRUE,1,"")</f>
        <v/>
      </c>
      <c r="Y46" s="236" t="str">
        <f>IF(ISNUMBER(#REF!)=TRUE,#REF!,"")</f>
        <v/>
      </c>
      <c r="Z46" s="236" t="str">
        <f>IF(ISNUMBER(#REF!)=TRUE,#REF!,"")</f>
        <v/>
      </c>
      <c r="AA46" s="237" t="e">
        <f>MAX(#REF!,#REF!,#REF!,#REF!,#REF!,#REF!,#REF!,#REF!)</f>
        <v>#REF!</v>
      </c>
      <c r="AB46" s="236" t="str">
        <f t="shared" si="4"/>
        <v/>
      </c>
      <c r="AC46" s="236" t="str">
        <f t="shared" si="1"/>
        <v/>
      </c>
      <c r="AD46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6" s="236" t="str">
        <f t="shared" si="6"/>
        <v/>
      </c>
    </row>
    <row r="47" spans="2:31" x14ac:dyDescent="0.2">
      <c r="X47" s="236" t="str">
        <f>IF(ISNUMBER(#REF!)=TRUE,1,"")</f>
        <v/>
      </c>
      <c r="Y47" s="236" t="str">
        <f>IF(ISNUMBER(#REF!)=TRUE,#REF!,"")</f>
        <v/>
      </c>
      <c r="Z47" s="236" t="str">
        <f>IF(ISNUMBER(#REF!)=TRUE,#REF!,"")</f>
        <v/>
      </c>
      <c r="AA47" s="237" t="e">
        <f>MAX(#REF!,#REF!,#REF!,#REF!,#REF!,#REF!,#REF!,#REF!)</f>
        <v>#REF!</v>
      </c>
      <c r="AB47" s="236" t="str">
        <f t="shared" si="4"/>
        <v/>
      </c>
      <c r="AC47" s="236" t="str">
        <f t="shared" si="1"/>
        <v/>
      </c>
      <c r="AD47" s="236" t="str">
        <f>IF(OR(ISNUMBER(#REF!)=TRUE,ISNUMBER(#REF!)=TRUE,ISNUMBER(#REF!)=TRUE,ISNUMBER(#REF!)=TRUE,ISNUMBER(#REF!)=TRUE,ISNUMBER(#REF!)=TRUE,ISNUMBER(#REF!)=TRUE,ISNUMBER(#REF!)=TRUE),MAX(#REF!,#REF!,#REF!,#REF!,#REF!,#REF!,#REF!,#REF!),"")</f>
        <v/>
      </c>
      <c r="AE47" s="236" t="str">
        <f t="shared" si="6"/>
        <v/>
      </c>
    </row>
    <row r="48" spans="2:31" x14ac:dyDescent="0.2">
      <c r="X48" s="236" t="str">
        <f>IF(ISNUMBER(W30)=TRUE,1,"")</f>
        <v/>
      </c>
      <c r="Y48" s="236" t="str">
        <f>IF(ISNUMBER(U30)=TRUE,U30,"")</f>
        <v/>
      </c>
      <c r="Z48" s="236" t="str">
        <f>IF(ISNUMBER(V30)=TRUE,V30,"")</f>
        <v/>
      </c>
      <c r="AA48" s="237">
        <f>MAX(E30,G30,I30,K30,M30,O30,Q30,S30)</f>
        <v>0</v>
      </c>
      <c r="AB48" s="236" t="str">
        <f t="shared" si="4"/>
        <v/>
      </c>
      <c r="AC48" s="236" t="str">
        <f t="shared" si="1"/>
        <v/>
      </c>
      <c r="AD48" s="236" t="str">
        <f>IF(OR(ISNUMBER(D30)=TRUE,ISNUMBER(F30)=TRUE,ISNUMBER(H30)=TRUE,ISNUMBER(J30)=TRUE,ISNUMBER(L30)=TRUE,ISNUMBER(N30)=TRUE,ISNUMBER(P30)=TRUE,ISNUMBER(R30)=TRUE),MAX(D30,F30,H30,J30,L30,N30,P30,R30),"")</f>
        <v/>
      </c>
      <c r="AE48" s="236" t="str">
        <f t="shared" si="6"/>
        <v/>
      </c>
    </row>
    <row r="49" spans="24:31" x14ac:dyDescent="0.2">
      <c r="X49" s="236" t="str">
        <f>IF(ISNUMBER(W31)=TRUE,1,"")</f>
        <v/>
      </c>
      <c r="Y49" s="236" t="str">
        <f>IF(ISNUMBER(U31)=TRUE,U31,"")</f>
        <v/>
      </c>
      <c r="Z49" s="236" t="str">
        <f>IF(ISNUMBER(V31)=TRUE,V31,"")</f>
        <v/>
      </c>
      <c r="AA49" s="237">
        <f>MAX(E31,G31,I31,K31,M31,O31,Q31,S31)</f>
        <v>0</v>
      </c>
      <c r="AB49" s="236" t="str">
        <f t="shared" si="4"/>
        <v/>
      </c>
      <c r="AC49" s="236" t="str">
        <f t="shared" si="1"/>
        <v/>
      </c>
      <c r="AD49" s="236" t="str">
        <f>IF(OR(ISNUMBER(D31)=TRUE,ISNUMBER(F31)=TRUE,ISNUMBER(H31)=TRUE,ISNUMBER(J31)=TRUE,ISNUMBER(L31)=TRUE,ISNUMBER(N31)=TRUE,ISNUMBER(P31)=TRUE,ISNUMBER(R31)=TRUE),MAX(D31,F31,H31,J31,L31,N31,P31,R31),"")</f>
        <v/>
      </c>
      <c r="AE49" s="236" t="str">
        <f t="shared" si="6"/>
        <v/>
      </c>
    </row>
  </sheetData>
  <mergeCells count="22">
    <mergeCell ref="D5:E5"/>
    <mergeCell ref="B1:C1"/>
    <mergeCell ref="B2:C2"/>
    <mergeCell ref="A5:A7"/>
    <mergeCell ref="B5:B7"/>
    <mergeCell ref="C5:C7"/>
    <mergeCell ref="R5:S5"/>
    <mergeCell ref="U5:W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U10:U31" xr:uid="{00000000-0002-0000-0D00-000000000000}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9" orientation="landscape" verticalDpi="0" r:id="rId1"/>
  <headerFooter alignWithMargins="0">
    <oddFooter>&amp;L&amp;"Arial,Kurziv"&amp;YPojedinačni plasman lige&amp;R&amp;"Arial,Kurziv"&amp;YStranica 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pageSetUpPr fitToPage="1"/>
  </sheetPr>
  <dimension ref="A1:Z29"/>
  <sheetViews>
    <sheetView zoomScaleNormal="100" workbookViewId="0">
      <selection activeCell="B28" sqref="B28:T28"/>
    </sheetView>
  </sheetViews>
  <sheetFormatPr defaultRowHeight="15.75" x14ac:dyDescent="0.25"/>
  <cols>
    <col min="1" max="1" width="5" customWidth="1"/>
    <col min="2" max="2" width="23.75" customWidth="1"/>
    <col min="3" max="3" width="20.5" customWidth="1"/>
    <col min="4" max="4" width="3.375" customWidth="1"/>
    <col min="5" max="5" width="7.5" customWidth="1"/>
    <col min="6" max="6" width="5.625" customWidth="1"/>
    <col min="7" max="7" width="5.5" customWidth="1"/>
    <col min="8" max="8" width="20.5" customWidth="1"/>
    <col min="9" max="9" width="3.375" customWidth="1"/>
    <col min="10" max="10" width="7.5" customWidth="1"/>
    <col min="11" max="11" width="5.625" customWidth="1"/>
    <col min="12" max="12" width="5.5" customWidth="1"/>
    <col min="13" max="13" width="20.5" customWidth="1"/>
    <col min="14" max="14" width="3.375" customWidth="1"/>
    <col min="15" max="15" width="7.5" customWidth="1"/>
    <col min="16" max="16" width="5.625" customWidth="1"/>
    <col min="17" max="17" width="5.5" customWidth="1"/>
    <col min="18" max="18" width="6.25" customWidth="1"/>
    <col min="19" max="19" width="9.5" customWidth="1"/>
    <col min="20" max="20" width="5.75" customWidth="1"/>
    <col min="21" max="21" width="8.75" bestFit="1" customWidth="1"/>
  </cols>
  <sheetData>
    <row r="1" spans="1:26" ht="30" customHeight="1" x14ac:dyDescent="0.25">
      <c r="A1" s="1"/>
      <c r="B1" s="547"/>
      <c r="C1" s="547"/>
    </row>
    <row r="2" spans="1:26" ht="20.25" customHeight="1" x14ac:dyDescent="0.3">
      <c r="A2" s="1"/>
      <c r="B2" s="548" t="s">
        <v>55</v>
      </c>
      <c r="C2" s="548"/>
      <c r="D2" s="548"/>
      <c r="E2" s="82"/>
      <c r="F2" s="82"/>
      <c r="G2" s="82"/>
      <c r="H2" s="83" t="s">
        <v>20</v>
      </c>
      <c r="I2" s="83"/>
      <c r="J2" s="84"/>
      <c r="K2" s="84"/>
      <c r="L2" s="82"/>
      <c r="M2" s="82"/>
      <c r="N2" s="82"/>
      <c r="O2" s="82"/>
      <c r="P2" s="82"/>
      <c r="Q2" s="82"/>
      <c r="R2" s="82"/>
      <c r="S2" s="82"/>
      <c r="T2" s="82"/>
    </row>
    <row r="3" spans="1:26" ht="20.25" customHeight="1" x14ac:dyDescent="0.3">
      <c r="A3" s="1"/>
      <c r="B3" s="548"/>
      <c r="C3" s="548"/>
      <c r="D3" s="548"/>
      <c r="E3" s="82"/>
      <c r="F3" s="82"/>
      <c r="G3" s="82"/>
      <c r="H3" s="83" t="s">
        <v>271</v>
      </c>
      <c r="I3" s="83"/>
      <c r="J3" s="84"/>
      <c r="K3" s="84"/>
      <c r="L3" s="82"/>
      <c r="M3" s="82"/>
      <c r="N3" s="82"/>
      <c r="O3" s="82"/>
      <c r="P3" s="82"/>
      <c r="Q3" s="82"/>
      <c r="R3" s="82"/>
      <c r="S3" s="82"/>
      <c r="T3" s="82"/>
    </row>
    <row r="4" spans="1:26" ht="39" customHeight="1" x14ac:dyDescent="0.3">
      <c r="A4" s="550" t="s">
        <v>52</v>
      </c>
      <c r="B4" s="550"/>
      <c r="C4" s="550"/>
      <c r="D4" s="551" t="s">
        <v>21</v>
      </c>
      <c r="E4" s="551"/>
      <c r="F4" s="551"/>
      <c r="G4" s="82"/>
      <c r="H4" s="82"/>
      <c r="I4" s="82"/>
      <c r="J4" s="82"/>
      <c r="K4" s="82"/>
      <c r="L4" s="82"/>
      <c r="M4" s="82"/>
      <c r="N4" s="555" t="s">
        <v>272</v>
      </c>
      <c r="O4" s="555"/>
      <c r="P4" s="555"/>
      <c r="Q4" s="555"/>
      <c r="R4" s="555"/>
      <c r="S4" s="555"/>
      <c r="T4" s="555"/>
    </row>
    <row r="5" spans="1:26" ht="16.5" thickBot="1" x14ac:dyDescent="0.3">
      <c r="A5" s="552" t="s">
        <v>22</v>
      </c>
      <c r="B5" s="552"/>
      <c r="C5" s="552"/>
      <c r="D5" s="552" t="s">
        <v>23</v>
      </c>
      <c r="E5" s="552"/>
      <c r="F5" s="552"/>
      <c r="G5" s="82"/>
      <c r="H5" s="82"/>
      <c r="I5" s="82"/>
      <c r="J5" s="82"/>
      <c r="K5" s="82"/>
      <c r="L5" s="82"/>
      <c r="M5" s="82"/>
      <c r="N5" s="552" t="s">
        <v>24</v>
      </c>
      <c r="O5" s="552"/>
      <c r="P5" s="552"/>
      <c r="Q5" s="552"/>
      <c r="R5" s="552"/>
      <c r="S5" s="552"/>
      <c r="T5" s="552"/>
    </row>
    <row r="6" spans="1:26" ht="18.75" thickBot="1" x14ac:dyDescent="0.3">
      <c r="A6" s="556" t="s">
        <v>25</v>
      </c>
      <c r="B6" s="558" t="s">
        <v>26</v>
      </c>
      <c r="C6" s="560" t="s">
        <v>27</v>
      </c>
      <c r="D6" s="561"/>
      <c r="E6" s="561"/>
      <c r="F6" s="561"/>
      <c r="G6" s="562"/>
      <c r="H6" s="560" t="s">
        <v>28</v>
      </c>
      <c r="I6" s="561"/>
      <c r="J6" s="561"/>
      <c r="K6" s="561"/>
      <c r="L6" s="562"/>
      <c r="M6" s="560" t="s">
        <v>29</v>
      </c>
      <c r="N6" s="561"/>
      <c r="O6" s="561"/>
      <c r="P6" s="561"/>
      <c r="Q6" s="562"/>
      <c r="R6" s="563" t="s">
        <v>30</v>
      </c>
      <c r="S6" s="567" t="s">
        <v>31</v>
      </c>
      <c r="T6" s="553" t="s">
        <v>32</v>
      </c>
    </row>
    <row r="7" spans="1:26" ht="72.75" customHeight="1" thickBot="1" x14ac:dyDescent="0.3">
      <c r="A7" s="557"/>
      <c r="B7" s="559"/>
      <c r="C7" s="85" t="s">
        <v>33</v>
      </c>
      <c r="D7" s="86" t="s">
        <v>34</v>
      </c>
      <c r="E7" s="87" t="s">
        <v>35</v>
      </c>
      <c r="F7" s="86" t="s">
        <v>36</v>
      </c>
      <c r="G7" s="88" t="s">
        <v>37</v>
      </c>
      <c r="H7" s="89" t="s">
        <v>33</v>
      </c>
      <c r="I7" s="86" t="s">
        <v>34</v>
      </c>
      <c r="J7" s="87" t="s">
        <v>35</v>
      </c>
      <c r="K7" s="86" t="s">
        <v>36</v>
      </c>
      <c r="L7" s="90" t="s">
        <v>37</v>
      </c>
      <c r="M7" s="85" t="s">
        <v>33</v>
      </c>
      <c r="N7" s="86" t="s">
        <v>34</v>
      </c>
      <c r="O7" s="87" t="s">
        <v>35</v>
      </c>
      <c r="P7" s="86" t="s">
        <v>36</v>
      </c>
      <c r="Q7" s="88" t="s">
        <v>37</v>
      </c>
      <c r="R7" s="564"/>
      <c r="S7" s="566"/>
      <c r="T7" s="554"/>
    </row>
    <row r="8" spans="1:26" ht="16.5" x14ac:dyDescent="0.25">
      <c r="A8" s="152">
        <v>1</v>
      </c>
      <c r="B8" s="153" t="s">
        <v>239</v>
      </c>
      <c r="C8" s="154" t="s">
        <v>240</v>
      </c>
      <c r="D8" s="155">
        <v>2</v>
      </c>
      <c r="E8" s="156">
        <v>795</v>
      </c>
      <c r="F8" s="155">
        <v>3</v>
      </c>
      <c r="G8" s="157">
        <v>8</v>
      </c>
      <c r="H8" s="158" t="s">
        <v>241</v>
      </c>
      <c r="I8" s="155">
        <v>2</v>
      </c>
      <c r="J8" s="156">
        <v>803</v>
      </c>
      <c r="K8" s="155">
        <v>3</v>
      </c>
      <c r="L8" s="159">
        <v>7</v>
      </c>
      <c r="M8" s="154" t="s">
        <v>242</v>
      </c>
      <c r="N8" s="155">
        <v>2</v>
      </c>
      <c r="O8" s="156">
        <v>1880</v>
      </c>
      <c r="P8" s="155">
        <v>1</v>
      </c>
      <c r="Q8" s="157">
        <v>1</v>
      </c>
      <c r="R8" s="160">
        <v>7</v>
      </c>
      <c r="S8" s="161">
        <v>3478</v>
      </c>
      <c r="T8" s="162">
        <v>1</v>
      </c>
    </row>
    <row r="9" spans="1:26" ht="16.5" x14ac:dyDescent="0.25">
      <c r="A9" s="163">
        <v>2</v>
      </c>
      <c r="B9" s="153" t="s">
        <v>243</v>
      </c>
      <c r="C9" s="154" t="s">
        <v>244</v>
      </c>
      <c r="D9" s="155">
        <v>7</v>
      </c>
      <c r="E9" s="156">
        <v>1217</v>
      </c>
      <c r="F9" s="155">
        <v>1</v>
      </c>
      <c r="G9" s="157">
        <v>3</v>
      </c>
      <c r="H9" s="158" t="s">
        <v>245</v>
      </c>
      <c r="I9" s="155">
        <v>7</v>
      </c>
      <c r="J9" s="156">
        <v>340</v>
      </c>
      <c r="K9" s="155">
        <v>4</v>
      </c>
      <c r="L9" s="159">
        <v>12</v>
      </c>
      <c r="M9" s="154" t="s">
        <v>246</v>
      </c>
      <c r="N9" s="155">
        <v>7</v>
      </c>
      <c r="O9" s="156">
        <v>681</v>
      </c>
      <c r="P9" s="155">
        <v>3</v>
      </c>
      <c r="Q9" s="157">
        <v>9</v>
      </c>
      <c r="R9" s="160">
        <v>8</v>
      </c>
      <c r="S9" s="161">
        <v>2238</v>
      </c>
      <c r="T9" s="162">
        <v>2</v>
      </c>
    </row>
    <row r="10" spans="1:26" ht="16.5" x14ac:dyDescent="0.25">
      <c r="A10" s="163">
        <v>3</v>
      </c>
      <c r="B10" s="153" t="s">
        <v>247</v>
      </c>
      <c r="C10" s="154" t="s">
        <v>248</v>
      </c>
      <c r="D10" s="155">
        <v>1</v>
      </c>
      <c r="E10" s="156">
        <v>846</v>
      </c>
      <c r="F10" s="155">
        <v>2</v>
      </c>
      <c r="G10" s="157">
        <v>6</v>
      </c>
      <c r="H10" s="158" t="s">
        <v>249</v>
      </c>
      <c r="I10" s="155">
        <v>1</v>
      </c>
      <c r="J10" s="156">
        <v>1156</v>
      </c>
      <c r="K10" s="155">
        <v>2</v>
      </c>
      <c r="L10" s="159">
        <v>4</v>
      </c>
      <c r="M10" s="154" t="s">
        <v>250</v>
      </c>
      <c r="N10" s="155">
        <v>1</v>
      </c>
      <c r="O10" s="156">
        <v>623</v>
      </c>
      <c r="P10" s="155">
        <v>5</v>
      </c>
      <c r="Q10" s="157">
        <v>13</v>
      </c>
      <c r="R10" s="160">
        <v>9</v>
      </c>
      <c r="S10" s="161">
        <v>2625</v>
      </c>
      <c r="T10" s="162">
        <v>3</v>
      </c>
    </row>
    <row r="11" spans="1:26" ht="16.5" x14ac:dyDescent="0.25">
      <c r="A11" s="91">
        <v>4</v>
      </c>
      <c r="B11" s="109" t="s">
        <v>251</v>
      </c>
      <c r="C11" s="110" t="s">
        <v>252</v>
      </c>
      <c r="D11" s="111">
        <v>3</v>
      </c>
      <c r="E11" s="107">
        <v>618</v>
      </c>
      <c r="F11" s="111">
        <v>5</v>
      </c>
      <c r="G11" s="112">
        <v>14</v>
      </c>
      <c r="H11" s="113" t="s">
        <v>253</v>
      </c>
      <c r="I11" s="111">
        <v>3</v>
      </c>
      <c r="J11" s="107">
        <v>1491</v>
      </c>
      <c r="K11" s="111">
        <v>1</v>
      </c>
      <c r="L11" s="114">
        <v>2</v>
      </c>
      <c r="M11" s="110" t="s">
        <v>254</v>
      </c>
      <c r="N11" s="111">
        <v>3</v>
      </c>
      <c r="O11" s="107">
        <v>335</v>
      </c>
      <c r="P11" s="111">
        <v>6</v>
      </c>
      <c r="Q11" s="112">
        <v>16</v>
      </c>
      <c r="R11" s="115">
        <v>12</v>
      </c>
      <c r="S11" s="116">
        <v>2444</v>
      </c>
      <c r="T11" s="117">
        <v>4</v>
      </c>
    </row>
    <row r="12" spans="1:26" ht="16.5" x14ac:dyDescent="0.25">
      <c r="A12" s="91">
        <v>5</v>
      </c>
      <c r="B12" s="109" t="s">
        <v>255</v>
      </c>
      <c r="C12" s="110" t="s">
        <v>256</v>
      </c>
      <c r="D12" s="111">
        <v>5</v>
      </c>
      <c r="E12" s="107">
        <v>638</v>
      </c>
      <c r="F12" s="111">
        <v>4</v>
      </c>
      <c r="G12" s="112">
        <v>11</v>
      </c>
      <c r="H12" s="113" t="s">
        <v>257</v>
      </c>
      <c r="I12" s="111">
        <v>5</v>
      </c>
      <c r="J12" s="107">
        <v>203</v>
      </c>
      <c r="K12" s="111">
        <v>6</v>
      </c>
      <c r="L12" s="114">
        <v>17</v>
      </c>
      <c r="M12" s="110" t="s">
        <v>258</v>
      </c>
      <c r="N12" s="111">
        <v>5</v>
      </c>
      <c r="O12" s="107">
        <v>677</v>
      </c>
      <c r="P12" s="111">
        <v>4</v>
      </c>
      <c r="Q12" s="112">
        <v>10</v>
      </c>
      <c r="R12" s="115">
        <v>14</v>
      </c>
      <c r="S12" s="116">
        <v>1518</v>
      </c>
      <c r="T12" s="117">
        <v>5</v>
      </c>
      <c r="W12" s="1"/>
      <c r="X12" s="547"/>
      <c r="Y12" s="547"/>
    </row>
    <row r="13" spans="1:26" ht="16.5" x14ac:dyDescent="0.25">
      <c r="A13" s="91">
        <v>6</v>
      </c>
      <c r="B13" s="109" t="s">
        <v>259</v>
      </c>
      <c r="C13" s="110" t="s">
        <v>260</v>
      </c>
      <c r="D13" s="111">
        <v>8</v>
      </c>
      <c r="E13" s="107">
        <v>603</v>
      </c>
      <c r="F13" s="111">
        <v>7</v>
      </c>
      <c r="G13" s="112">
        <v>18</v>
      </c>
      <c r="H13" s="113" t="s">
        <v>261</v>
      </c>
      <c r="I13" s="111">
        <v>8</v>
      </c>
      <c r="J13" s="107">
        <v>130</v>
      </c>
      <c r="K13" s="111">
        <v>8</v>
      </c>
      <c r="L13" s="114">
        <v>23</v>
      </c>
      <c r="M13" s="110" t="s">
        <v>262</v>
      </c>
      <c r="N13" s="111">
        <v>8</v>
      </c>
      <c r="O13" s="107">
        <v>932</v>
      </c>
      <c r="P13" s="111">
        <v>2</v>
      </c>
      <c r="Q13" s="112">
        <v>5</v>
      </c>
      <c r="R13" s="115">
        <v>17</v>
      </c>
      <c r="S13" s="116">
        <v>1665</v>
      </c>
      <c r="T13" s="117">
        <v>6</v>
      </c>
      <c r="W13" s="1"/>
      <c r="X13" s="548"/>
      <c r="Y13" s="548"/>
      <c r="Z13" s="548"/>
    </row>
    <row r="14" spans="1:26" ht="16.5" x14ac:dyDescent="0.25">
      <c r="A14" s="81">
        <v>7</v>
      </c>
      <c r="B14" s="109" t="s">
        <v>263</v>
      </c>
      <c r="C14" s="110" t="s">
        <v>264</v>
      </c>
      <c r="D14" s="111">
        <v>6</v>
      </c>
      <c r="E14" s="107">
        <v>502</v>
      </c>
      <c r="F14" s="111">
        <v>7</v>
      </c>
      <c r="G14" s="114">
        <v>19</v>
      </c>
      <c r="H14" s="110" t="s">
        <v>265</v>
      </c>
      <c r="I14" s="111">
        <v>6</v>
      </c>
      <c r="J14" s="107">
        <v>324</v>
      </c>
      <c r="K14" s="111">
        <v>5</v>
      </c>
      <c r="L14" s="114">
        <v>15</v>
      </c>
      <c r="M14" s="110" t="s">
        <v>266</v>
      </c>
      <c r="N14" s="111">
        <v>6</v>
      </c>
      <c r="O14" s="107">
        <v>93</v>
      </c>
      <c r="P14" s="111">
        <v>8</v>
      </c>
      <c r="Q14" s="114">
        <v>24</v>
      </c>
      <c r="R14" s="108">
        <v>20</v>
      </c>
      <c r="S14" s="116">
        <v>919</v>
      </c>
      <c r="T14" s="128">
        <v>7</v>
      </c>
      <c r="U14" s="129"/>
      <c r="W14" s="1"/>
      <c r="X14" s="548"/>
      <c r="Y14" s="548"/>
      <c r="Z14" s="548"/>
    </row>
    <row r="15" spans="1:26" ht="16.5" x14ac:dyDescent="0.25">
      <c r="A15" s="127">
        <v>8</v>
      </c>
      <c r="B15" s="150" t="s">
        <v>267</v>
      </c>
      <c r="C15" s="118" t="s">
        <v>268</v>
      </c>
      <c r="D15" s="119">
        <v>4</v>
      </c>
      <c r="E15" s="120">
        <v>160</v>
      </c>
      <c r="F15" s="119">
        <v>8</v>
      </c>
      <c r="G15" s="121">
        <v>22</v>
      </c>
      <c r="H15" s="122" t="s">
        <v>269</v>
      </c>
      <c r="I15" s="119">
        <v>4</v>
      </c>
      <c r="J15" s="120">
        <v>201</v>
      </c>
      <c r="K15" s="119">
        <v>7</v>
      </c>
      <c r="L15" s="123">
        <v>20</v>
      </c>
      <c r="M15" s="118" t="s">
        <v>270</v>
      </c>
      <c r="N15" s="119">
        <v>4</v>
      </c>
      <c r="O15" s="120">
        <v>172</v>
      </c>
      <c r="P15" s="119">
        <v>7</v>
      </c>
      <c r="Q15" s="121">
        <v>21</v>
      </c>
      <c r="R15" s="124">
        <v>22</v>
      </c>
      <c r="S15" s="126">
        <v>533</v>
      </c>
      <c r="T15" s="125">
        <v>8</v>
      </c>
    </row>
    <row r="16" spans="1:26" ht="17.25" thickBot="1" x14ac:dyDescent="0.3">
      <c r="A16" s="149"/>
      <c r="B16" s="151"/>
      <c r="C16" s="131"/>
      <c r="D16" s="133"/>
      <c r="E16" s="132"/>
      <c r="F16" s="134"/>
      <c r="G16" s="135"/>
      <c r="H16" s="136"/>
      <c r="I16" s="134"/>
      <c r="J16" s="138"/>
      <c r="K16" s="133"/>
      <c r="L16" s="137"/>
      <c r="M16" s="139"/>
      <c r="N16" s="134"/>
      <c r="O16" s="132"/>
      <c r="P16" s="134"/>
      <c r="Q16" s="140"/>
      <c r="R16" s="141"/>
      <c r="S16" s="142"/>
      <c r="T16" s="143"/>
    </row>
    <row r="17" spans="1:20" ht="42" customHeight="1" x14ac:dyDescent="0.25">
      <c r="A17" s="1"/>
      <c r="B17" s="549"/>
      <c r="C17" s="549"/>
      <c r="E17" s="130"/>
      <c r="F17" s="130"/>
      <c r="G17" s="130"/>
      <c r="H17" s="130"/>
      <c r="I17" s="130"/>
      <c r="L17" s="130"/>
      <c r="M17" s="130"/>
      <c r="N17" s="130"/>
      <c r="O17" s="130"/>
      <c r="P17" s="130"/>
      <c r="R17" s="130"/>
    </row>
    <row r="18" spans="1:20" ht="20.25" customHeight="1" x14ac:dyDescent="0.3">
      <c r="A18" s="1"/>
      <c r="B18" s="548" t="s">
        <v>55</v>
      </c>
      <c r="C18" s="548"/>
      <c r="D18" s="548"/>
      <c r="E18" s="82"/>
      <c r="F18" s="82"/>
      <c r="G18" s="82"/>
      <c r="H18" s="83" t="s">
        <v>20</v>
      </c>
      <c r="I18" s="83"/>
      <c r="J18" s="84"/>
      <c r="K18" s="84"/>
      <c r="L18" s="82"/>
      <c r="M18" s="82"/>
      <c r="N18" s="82"/>
      <c r="O18" s="82"/>
      <c r="P18" s="82"/>
      <c r="Q18" s="82"/>
      <c r="R18" s="82"/>
      <c r="S18" s="82"/>
      <c r="T18" s="82"/>
    </row>
    <row r="19" spans="1:20" ht="20.25" customHeight="1" x14ac:dyDescent="0.3">
      <c r="A19" s="1"/>
      <c r="B19" s="548"/>
      <c r="C19" s="548"/>
      <c r="D19" s="548"/>
      <c r="E19" s="82"/>
      <c r="F19" s="82"/>
      <c r="G19" s="82"/>
      <c r="H19" s="83" t="s">
        <v>274</v>
      </c>
      <c r="I19" s="83"/>
      <c r="J19" s="84"/>
      <c r="K19" s="84"/>
      <c r="L19" s="82"/>
      <c r="M19" s="82"/>
      <c r="N19" s="82"/>
      <c r="O19" s="82"/>
      <c r="P19" s="82"/>
      <c r="Q19" s="82"/>
      <c r="R19" s="82"/>
      <c r="S19" s="82"/>
      <c r="T19" s="82"/>
    </row>
    <row r="20" spans="1:20" ht="42.75" customHeight="1" x14ac:dyDescent="0.3">
      <c r="A20" s="550" t="s">
        <v>51</v>
      </c>
      <c r="B20" s="550"/>
      <c r="C20" s="550"/>
      <c r="D20" s="551" t="s">
        <v>21</v>
      </c>
      <c r="E20" s="551"/>
      <c r="F20" s="551"/>
      <c r="G20" s="82"/>
      <c r="H20" s="82"/>
      <c r="I20" s="82"/>
      <c r="J20" s="82"/>
      <c r="K20" s="82"/>
      <c r="L20" s="82"/>
      <c r="M20" s="82"/>
      <c r="N20" s="555" t="s">
        <v>273</v>
      </c>
      <c r="O20" s="555"/>
      <c r="P20" s="555"/>
      <c r="Q20" s="555"/>
      <c r="R20" s="555"/>
      <c r="S20" s="555"/>
      <c r="T20" s="555"/>
    </row>
    <row r="21" spans="1:20" ht="16.5" thickBot="1" x14ac:dyDescent="0.3">
      <c r="A21" s="568" t="s">
        <v>22</v>
      </c>
      <c r="B21" s="568"/>
      <c r="C21" s="568"/>
      <c r="D21" s="552" t="s">
        <v>23</v>
      </c>
      <c r="E21" s="552"/>
      <c r="F21" s="552"/>
      <c r="G21" s="82"/>
      <c r="H21" s="82"/>
      <c r="I21" s="82"/>
      <c r="J21" s="82"/>
      <c r="K21" s="82"/>
      <c r="L21" s="82"/>
      <c r="M21" s="82"/>
      <c r="N21" s="568" t="s">
        <v>24</v>
      </c>
      <c r="O21" s="568"/>
      <c r="P21" s="568"/>
      <c r="Q21" s="568"/>
      <c r="R21" s="568"/>
      <c r="S21" s="568"/>
      <c r="T21" s="568"/>
    </row>
    <row r="22" spans="1:20" ht="18.75" thickBot="1" x14ac:dyDescent="0.3">
      <c r="A22" s="556" t="s">
        <v>25</v>
      </c>
      <c r="B22" s="558" t="s">
        <v>26</v>
      </c>
      <c r="C22" s="560" t="s">
        <v>27</v>
      </c>
      <c r="D22" s="569"/>
      <c r="E22" s="569"/>
      <c r="F22" s="569"/>
      <c r="G22" s="570"/>
      <c r="H22" s="560" t="s">
        <v>28</v>
      </c>
      <c r="I22" s="569"/>
      <c r="J22" s="569"/>
      <c r="K22" s="569"/>
      <c r="L22" s="570"/>
      <c r="M22" s="560" t="s">
        <v>29</v>
      </c>
      <c r="N22" s="561"/>
      <c r="O22" s="561"/>
      <c r="P22" s="561"/>
      <c r="Q22" s="562"/>
      <c r="R22" s="563" t="s">
        <v>30</v>
      </c>
      <c r="S22" s="565" t="s">
        <v>53</v>
      </c>
      <c r="T22" s="553" t="s">
        <v>32</v>
      </c>
    </row>
    <row r="23" spans="1:20" ht="88.5" customHeight="1" thickBot="1" x14ac:dyDescent="0.3">
      <c r="A23" s="557"/>
      <c r="B23" s="559"/>
      <c r="C23" s="85" t="s">
        <v>33</v>
      </c>
      <c r="D23" s="86" t="s">
        <v>34</v>
      </c>
      <c r="E23" s="87" t="s">
        <v>35</v>
      </c>
      <c r="F23" s="86" t="s">
        <v>36</v>
      </c>
      <c r="G23" s="88" t="s">
        <v>37</v>
      </c>
      <c r="H23" s="89" t="s">
        <v>33</v>
      </c>
      <c r="I23" s="86" t="s">
        <v>34</v>
      </c>
      <c r="J23" s="87" t="s">
        <v>35</v>
      </c>
      <c r="K23" s="86" t="s">
        <v>36</v>
      </c>
      <c r="L23" s="90" t="s">
        <v>37</v>
      </c>
      <c r="M23" s="85" t="s">
        <v>33</v>
      </c>
      <c r="N23" s="86" t="s">
        <v>34</v>
      </c>
      <c r="O23" s="87" t="s">
        <v>35</v>
      </c>
      <c r="P23" s="86" t="s">
        <v>36</v>
      </c>
      <c r="Q23" s="88" t="s">
        <v>37</v>
      </c>
      <c r="R23" s="564"/>
      <c r="S23" s="566"/>
      <c r="T23" s="554"/>
    </row>
    <row r="24" spans="1:20" ht="16.5" x14ac:dyDescent="0.25">
      <c r="A24" s="152">
        <v>1</v>
      </c>
      <c r="B24" s="164" t="s">
        <v>128</v>
      </c>
      <c r="C24" s="165" t="s">
        <v>275</v>
      </c>
      <c r="D24" s="166">
        <v>4</v>
      </c>
      <c r="E24" s="167">
        <v>4488</v>
      </c>
      <c r="F24" s="166">
        <v>1</v>
      </c>
      <c r="G24" s="168">
        <v>3</v>
      </c>
      <c r="H24" s="169" t="s">
        <v>276</v>
      </c>
      <c r="I24" s="166">
        <v>4</v>
      </c>
      <c r="J24" s="167">
        <v>12788</v>
      </c>
      <c r="K24" s="166">
        <v>1</v>
      </c>
      <c r="L24" s="170">
        <v>2</v>
      </c>
      <c r="M24" s="165" t="s">
        <v>277</v>
      </c>
      <c r="N24" s="166">
        <v>4</v>
      </c>
      <c r="O24" s="167">
        <v>10033</v>
      </c>
      <c r="P24" s="166">
        <v>3</v>
      </c>
      <c r="Q24" s="168">
        <v>7</v>
      </c>
      <c r="R24" s="171">
        <v>5</v>
      </c>
      <c r="S24" s="172">
        <v>27309</v>
      </c>
      <c r="T24" s="173">
        <v>1</v>
      </c>
    </row>
    <row r="25" spans="1:20" ht="18" customHeight="1" x14ac:dyDescent="0.25">
      <c r="A25" s="163">
        <v>2</v>
      </c>
      <c r="B25" s="174" t="s">
        <v>278</v>
      </c>
      <c r="C25" s="175" t="s">
        <v>279</v>
      </c>
      <c r="D25" s="176">
        <v>1</v>
      </c>
      <c r="E25" s="177">
        <v>3702</v>
      </c>
      <c r="F25" s="176">
        <v>3</v>
      </c>
      <c r="G25" s="178">
        <v>9</v>
      </c>
      <c r="H25" s="179" t="s">
        <v>280</v>
      </c>
      <c r="I25" s="176">
        <v>1</v>
      </c>
      <c r="J25" s="177">
        <v>8548</v>
      </c>
      <c r="K25" s="176">
        <v>2</v>
      </c>
      <c r="L25" s="180">
        <v>5</v>
      </c>
      <c r="M25" s="175" t="s">
        <v>281</v>
      </c>
      <c r="N25" s="176">
        <v>3</v>
      </c>
      <c r="O25" s="177">
        <v>11289</v>
      </c>
      <c r="P25" s="176">
        <v>2</v>
      </c>
      <c r="Q25" s="178">
        <v>4</v>
      </c>
      <c r="R25" s="181">
        <v>7</v>
      </c>
      <c r="S25" s="182">
        <v>23539</v>
      </c>
      <c r="T25" s="183">
        <v>2</v>
      </c>
    </row>
    <row r="26" spans="1:20" ht="16.5" x14ac:dyDescent="0.25">
      <c r="A26" s="163">
        <v>3</v>
      </c>
      <c r="B26" s="174" t="s">
        <v>282</v>
      </c>
      <c r="C26" s="175" t="s">
        <v>141</v>
      </c>
      <c r="D26" s="176">
        <v>3</v>
      </c>
      <c r="E26" s="177">
        <v>2190</v>
      </c>
      <c r="F26" s="176">
        <v>5</v>
      </c>
      <c r="G26" s="178">
        <v>15</v>
      </c>
      <c r="H26" s="179" t="s">
        <v>157</v>
      </c>
      <c r="I26" s="176">
        <v>3</v>
      </c>
      <c r="J26" s="177">
        <v>4025</v>
      </c>
      <c r="K26" s="176">
        <v>4</v>
      </c>
      <c r="L26" s="180">
        <v>11</v>
      </c>
      <c r="M26" s="175" t="s">
        <v>60</v>
      </c>
      <c r="N26" s="176">
        <v>1</v>
      </c>
      <c r="O26" s="177">
        <v>18901</v>
      </c>
      <c r="P26" s="176">
        <v>1</v>
      </c>
      <c r="Q26" s="178">
        <v>1</v>
      </c>
      <c r="R26" s="181">
        <v>10</v>
      </c>
      <c r="S26" s="182">
        <v>25116</v>
      </c>
      <c r="T26" s="183">
        <v>3</v>
      </c>
    </row>
    <row r="27" spans="1:20" ht="16.5" x14ac:dyDescent="0.25">
      <c r="A27" s="91">
        <v>4</v>
      </c>
      <c r="B27" s="106" t="s">
        <v>213</v>
      </c>
      <c r="C27" s="144" t="s">
        <v>283</v>
      </c>
      <c r="D27" s="99">
        <v>5</v>
      </c>
      <c r="E27" s="100">
        <v>2957</v>
      </c>
      <c r="F27" s="99">
        <v>4</v>
      </c>
      <c r="G27" s="101">
        <v>12</v>
      </c>
      <c r="H27" s="145" t="s">
        <v>61</v>
      </c>
      <c r="I27" s="99">
        <v>5</v>
      </c>
      <c r="J27" s="100">
        <v>5723</v>
      </c>
      <c r="K27" s="99">
        <v>3</v>
      </c>
      <c r="L27" s="103">
        <v>8</v>
      </c>
      <c r="M27" s="144" t="s">
        <v>284</v>
      </c>
      <c r="N27" s="99">
        <v>2</v>
      </c>
      <c r="O27" s="100">
        <v>8913</v>
      </c>
      <c r="P27" s="99">
        <v>4</v>
      </c>
      <c r="Q27" s="101">
        <v>10</v>
      </c>
      <c r="R27" s="104">
        <v>11</v>
      </c>
      <c r="S27" s="105">
        <v>17593</v>
      </c>
      <c r="T27" s="92">
        <v>4</v>
      </c>
    </row>
    <row r="28" spans="1:20" ht="16.5" x14ac:dyDescent="0.25">
      <c r="A28" s="91">
        <v>5</v>
      </c>
      <c r="B28" s="106" t="s">
        <v>202</v>
      </c>
      <c r="C28" s="144" t="s">
        <v>285</v>
      </c>
      <c r="D28" s="99">
        <v>2</v>
      </c>
      <c r="E28" s="100">
        <v>3848</v>
      </c>
      <c r="F28" s="99">
        <v>2</v>
      </c>
      <c r="G28" s="101">
        <v>6</v>
      </c>
      <c r="H28" s="145" t="s">
        <v>286</v>
      </c>
      <c r="I28" s="99">
        <v>2</v>
      </c>
      <c r="J28" s="100">
        <v>3510</v>
      </c>
      <c r="K28" s="99">
        <v>5</v>
      </c>
      <c r="L28" s="103">
        <v>14</v>
      </c>
      <c r="M28" s="144" t="s">
        <v>287</v>
      </c>
      <c r="N28" s="99">
        <v>5</v>
      </c>
      <c r="O28" s="100">
        <v>7487</v>
      </c>
      <c r="P28" s="99">
        <v>5</v>
      </c>
      <c r="Q28" s="101">
        <v>13</v>
      </c>
      <c r="R28" s="104">
        <v>12</v>
      </c>
      <c r="S28" s="105">
        <v>14845</v>
      </c>
      <c r="T28" s="92">
        <v>5</v>
      </c>
    </row>
    <row r="29" spans="1:20" ht="16.5" x14ac:dyDescent="0.25">
      <c r="A29" s="91"/>
      <c r="B29" s="97"/>
      <c r="C29" s="98"/>
      <c r="D29" s="99"/>
      <c r="E29" s="100"/>
      <c r="F29" s="99"/>
      <c r="G29" s="101"/>
      <c r="H29" s="102"/>
      <c r="I29" s="99"/>
      <c r="J29" s="100"/>
      <c r="K29" s="99"/>
      <c r="L29" s="103"/>
      <c r="M29" s="98"/>
      <c r="N29" s="99"/>
      <c r="O29" s="100"/>
      <c r="P29" s="99"/>
      <c r="Q29" s="101"/>
      <c r="R29" s="104"/>
      <c r="S29" s="105"/>
      <c r="T29" s="92"/>
    </row>
  </sheetData>
  <mergeCells count="34">
    <mergeCell ref="N5:T5"/>
    <mergeCell ref="N4:T4"/>
    <mergeCell ref="T22:T23"/>
    <mergeCell ref="A21:C21"/>
    <mergeCell ref="D21:F21"/>
    <mergeCell ref="N21:T21"/>
    <mergeCell ref="A22:A23"/>
    <mergeCell ref="B22:B23"/>
    <mergeCell ref="C22:G22"/>
    <mergeCell ref="H22:L22"/>
    <mergeCell ref="M22:Q22"/>
    <mergeCell ref="R22:R23"/>
    <mergeCell ref="S22:S23"/>
    <mergeCell ref="M6:Q6"/>
    <mergeCell ref="R6:R7"/>
    <mergeCell ref="S6:S7"/>
    <mergeCell ref="X12:Y12"/>
    <mergeCell ref="X13:Z14"/>
    <mergeCell ref="T6:T7"/>
    <mergeCell ref="A20:C20"/>
    <mergeCell ref="D20:F20"/>
    <mergeCell ref="N20:T20"/>
    <mergeCell ref="A6:A7"/>
    <mergeCell ref="B6:B7"/>
    <mergeCell ref="C6:G6"/>
    <mergeCell ref="H6:L6"/>
    <mergeCell ref="B1:C1"/>
    <mergeCell ref="B2:D3"/>
    <mergeCell ref="B17:C17"/>
    <mergeCell ref="B18:D19"/>
    <mergeCell ref="A4:C4"/>
    <mergeCell ref="D4:F4"/>
    <mergeCell ref="A5:C5"/>
    <mergeCell ref="D5:F5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/>
  <dimension ref="A3:AB97"/>
  <sheetViews>
    <sheetView showRowColHeaders="0" zoomScale="90" zoomScaleNormal="90" workbookViewId="0">
      <selection activeCell="J22" sqref="J22"/>
    </sheetView>
  </sheetViews>
  <sheetFormatPr defaultRowHeight="15" x14ac:dyDescent="0.2"/>
  <cols>
    <col min="1" max="1" width="4.5" style="184" customWidth="1"/>
    <col min="2" max="2" width="19.125" style="190" bestFit="1" customWidth="1"/>
    <col min="3" max="3" width="17.375" style="186" customWidth="1"/>
    <col min="4" max="4" width="5" style="186" customWidth="1"/>
    <col min="5" max="5" width="8.125" style="187" customWidth="1"/>
    <col min="6" max="6" width="5" style="186" customWidth="1"/>
    <col min="7" max="7" width="8.125" style="187" customWidth="1"/>
    <col min="8" max="8" width="5" style="186" customWidth="1"/>
    <col min="9" max="9" width="8.125" style="187" customWidth="1"/>
    <col min="10" max="10" width="5" style="186" customWidth="1"/>
    <col min="11" max="11" width="8.125" style="187" customWidth="1"/>
    <col min="12" max="12" width="5" style="186" customWidth="1"/>
    <col min="13" max="13" width="8.125" style="187" customWidth="1"/>
    <col min="14" max="14" width="5" style="186" customWidth="1"/>
    <col min="15" max="15" width="8.125" style="187" customWidth="1"/>
    <col min="16" max="16" width="5" style="186" customWidth="1"/>
    <col min="17" max="17" width="8.125" style="187" customWidth="1"/>
    <col min="18" max="18" width="5" style="186" customWidth="1"/>
    <col min="19" max="19" width="8.125" style="187" customWidth="1"/>
    <col min="20" max="20" width="5.875" style="186" customWidth="1"/>
    <col min="21" max="21" width="8.75" style="187" customWidth="1"/>
    <col min="22" max="22" width="9.25" style="186" customWidth="1"/>
    <col min="23" max="23" width="8" style="186" customWidth="1"/>
    <col min="24" max="25" width="8" style="186" hidden="1" customWidth="1"/>
    <col min="26" max="26" width="9.5" style="186" hidden="1" customWidth="1"/>
    <col min="27" max="27" width="13.625" style="186" hidden="1" customWidth="1"/>
    <col min="28" max="28" width="12.75" style="186" hidden="1" customWidth="1"/>
    <col min="29" max="16384" width="9" style="186"/>
  </cols>
  <sheetData>
    <row r="3" spans="1:28" ht="23.25" x14ac:dyDescent="0.35">
      <c r="B3" s="460" t="s">
        <v>67</v>
      </c>
      <c r="C3" s="460"/>
      <c r="K3" s="188" t="s">
        <v>0</v>
      </c>
      <c r="Q3" s="186"/>
    </row>
    <row r="4" spans="1:28" ht="23.25" x14ac:dyDescent="0.35">
      <c r="B4" s="461" t="s">
        <v>68</v>
      </c>
      <c r="C4" s="461"/>
      <c r="E4" s="289"/>
      <c r="F4" s="265"/>
      <c r="G4" s="290"/>
      <c r="H4" s="267" t="s">
        <v>83</v>
      </c>
      <c r="I4" s="290"/>
      <c r="J4" s="267"/>
      <c r="K4" s="188"/>
      <c r="L4" s="267"/>
      <c r="M4" s="290"/>
      <c r="N4" s="265"/>
      <c r="O4" s="289"/>
    </row>
    <row r="5" spans="1:28" ht="23.25" x14ac:dyDescent="0.35">
      <c r="K5" s="188" t="s">
        <v>1</v>
      </c>
    </row>
    <row r="6" spans="1:28" ht="15.75" thickBot="1" x14ac:dyDescent="0.25">
      <c r="B6" s="191"/>
      <c r="D6" s="192"/>
      <c r="E6" s="193"/>
      <c r="H6" s="192"/>
      <c r="I6" s="193"/>
      <c r="L6" s="192"/>
      <c r="M6" s="193"/>
      <c r="P6" s="192"/>
      <c r="Q6" s="193"/>
    </row>
    <row r="7" spans="1:28" ht="20.25" customHeight="1" thickTop="1" x14ac:dyDescent="0.2">
      <c r="A7" s="462" t="s">
        <v>2</v>
      </c>
      <c r="B7" s="464" t="s">
        <v>3</v>
      </c>
      <c r="C7" s="466" t="s">
        <v>4</v>
      </c>
      <c r="D7" s="443" t="s">
        <v>5</v>
      </c>
      <c r="E7" s="453"/>
      <c r="F7" s="451" t="s">
        <v>6</v>
      </c>
      <c r="G7" s="444"/>
      <c r="H7" s="443" t="s">
        <v>7</v>
      </c>
      <c r="I7" s="453"/>
      <c r="J7" s="451" t="s">
        <v>8</v>
      </c>
      <c r="K7" s="444"/>
      <c r="L7" s="443" t="s">
        <v>9</v>
      </c>
      <c r="M7" s="453"/>
      <c r="N7" s="451" t="s">
        <v>10</v>
      </c>
      <c r="O7" s="444"/>
      <c r="P7" s="443" t="s">
        <v>11</v>
      </c>
      <c r="Q7" s="453"/>
      <c r="R7" s="451" t="s">
        <v>12</v>
      </c>
      <c r="S7" s="444"/>
      <c r="T7" s="445" t="s">
        <v>13</v>
      </c>
      <c r="U7" s="446"/>
      <c r="V7" s="447"/>
    </row>
    <row r="8" spans="1:28" ht="39.950000000000003" customHeight="1" x14ac:dyDescent="0.2">
      <c r="A8" s="463"/>
      <c r="B8" s="465"/>
      <c r="C8" s="467"/>
      <c r="D8" s="441" t="s">
        <v>75</v>
      </c>
      <c r="E8" s="442"/>
      <c r="F8" s="441" t="s">
        <v>76</v>
      </c>
      <c r="G8" s="442"/>
      <c r="H8" s="441" t="s">
        <v>77</v>
      </c>
      <c r="I8" s="442"/>
      <c r="J8" s="441" t="s">
        <v>78</v>
      </c>
      <c r="K8" s="442"/>
      <c r="L8" s="441" t="s">
        <v>79</v>
      </c>
      <c r="M8" s="442"/>
      <c r="N8" s="441" t="s">
        <v>80</v>
      </c>
      <c r="O8" s="442"/>
      <c r="P8" s="441" t="s">
        <v>81</v>
      </c>
      <c r="Q8" s="442"/>
      <c r="R8" s="441" t="s">
        <v>82</v>
      </c>
      <c r="S8" s="442"/>
      <c r="T8" s="448"/>
      <c r="U8" s="449"/>
      <c r="V8" s="450"/>
    </row>
    <row r="9" spans="1:28" ht="12.75" customHeight="1" x14ac:dyDescent="0.2">
      <c r="A9" s="463"/>
      <c r="B9" s="465"/>
      <c r="C9" s="467"/>
      <c r="D9" s="196"/>
      <c r="E9" s="197"/>
      <c r="F9" s="196"/>
      <c r="G9" s="198"/>
      <c r="H9" s="199"/>
      <c r="I9" s="197"/>
      <c r="J9" s="196"/>
      <c r="K9" s="198"/>
      <c r="L9" s="199"/>
      <c r="M9" s="197"/>
      <c r="N9" s="196"/>
      <c r="O9" s="200"/>
      <c r="P9" s="199"/>
      <c r="Q9" s="197"/>
      <c r="R9" s="196"/>
      <c r="S9" s="198"/>
      <c r="T9" s="199"/>
      <c r="U9" s="202"/>
      <c r="V9" s="203"/>
      <c r="W9" s="204"/>
    </row>
    <row r="10" spans="1:28" ht="12.75" customHeight="1" x14ac:dyDescent="0.2">
      <c r="A10" s="205"/>
      <c r="B10" s="206"/>
      <c r="C10" s="207"/>
      <c r="D10" s="208" t="s">
        <v>14</v>
      </c>
      <c r="E10" s="209" t="s">
        <v>15</v>
      </c>
      <c r="F10" s="208" t="s">
        <v>14</v>
      </c>
      <c r="G10" s="210" t="s">
        <v>15</v>
      </c>
      <c r="H10" s="211" t="s">
        <v>14</v>
      </c>
      <c r="I10" s="209" t="s">
        <v>15</v>
      </c>
      <c r="J10" s="208" t="s">
        <v>14</v>
      </c>
      <c r="K10" s="210" t="s">
        <v>15</v>
      </c>
      <c r="L10" s="211" t="s">
        <v>14</v>
      </c>
      <c r="M10" s="209" t="s">
        <v>15</v>
      </c>
      <c r="N10" s="208" t="s">
        <v>14</v>
      </c>
      <c r="O10" s="212" t="s">
        <v>15</v>
      </c>
      <c r="P10" s="211" t="s">
        <v>14</v>
      </c>
      <c r="Q10" s="209" t="s">
        <v>15</v>
      </c>
      <c r="R10" s="208" t="s">
        <v>14</v>
      </c>
      <c r="S10" s="210" t="s">
        <v>15</v>
      </c>
      <c r="T10" s="211" t="s">
        <v>14</v>
      </c>
      <c r="U10" s="214" t="s">
        <v>16</v>
      </c>
      <c r="V10" s="215" t="s">
        <v>17</v>
      </c>
    </row>
    <row r="11" spans="1:28" ht="12.75" customHeight="1" thickBot="1" x14ac:dyDescent="0.25">
      <c r="A11" s="216"/>
      <c r="B11" s="217"/>
      <c r="C11" s="218"/>
      <c r="D11" s="219"/>
      <c r="E11" s="220"/>
      <c r="F11" s="219"/>
      <c r="G11" s="221"/>
      <c r="H11" s="219"/>
      <c r="I11" s="220"/>
      <c r="J11" s="219"/>
      <c r="K11" s="221"/>
      <c r="L11" s="219"/>
      <c r="M11" s="220"/>
      <c r="N11" s="219"/>
      <c r="O11" s="221"/>
      <c r="P11" s="219"/>
      <c r="Q11" s="220"/>
      <c r="R11" s="219"/>
      <c r="S11" s="221"/>
      <c r="T11" s="219"/>
      <c r="U11" s="224"/>
      <c r="V11" s="225"/>
    </row>
    <row r="12" spans="1:28" s="236" customFormat="1" ht="15" customHeight="1" thickTop="1" x14ac:dyDescent="0.25">
      <c r="A12" s="386">
        <v>1</v>
      </c>
      <c r="B12" s="43" t="s">
        <v>137</v>
      </c>
      <c r="C12" s="394" t="s">
        <v>138</v>
      </c>
      <c r="D12" s="75">
        <v>1</v>
      </c>
      <c r="E12" s="395">
        <v>10156</v>
      </c>
      <c r="F12" s="40"/>
      <c r="G12" s="396"/>
      <c r="H12" s="75"/>
      <c r="I12" s="395"/>
      <c r="J12" s="40"/>
      <c r="K12" s="396"/>
      <c r="L12" s="75"/>
      <c r="M12" s="395"/>
      <c r="N12" s="40"/>
      <c r="O12" s="396"/>
      <c r="P12" s="75"/>
      <c r="Q12" s="395"/>
      <c r="R12" s="40"/>
      <c r="S12" s="396"/>
      <c r="T12" s="391">
        <v>1</v>
      </c>
      <c r="U12" s="392">
        <v>10156</v>
      </c>
      <c r="V12" s="37">
        <v>1</v>
      </c>
      <c r="W12" s="291">
        <f t="shared" ref="W12:W50" si="0">IF(ISNUMBER(V12)=TRUE,1,"")</f>
        <v>1</v>
      </c>
      <c r="X12" s="236">
        <f>IF(ISNUMBER(T12)=TRUE,T12,"")</f>
        <v>1</v>
      </c>
      <c r="Y12" s="236">
        <f>IF(ISNUMBER(U12)=TRUE,U12,"")</f>
        <v>10156</v>
      </c>
      <c r="Z12" s="237">
        <f>MAX(E12,G12,I12,K12,M12,O12,Q12,S12)</f>
        <v>10156</v>
      </c>
      <c r="AA12" s="236">
        <f>IF(ISNUMBER(X12)=TRUE,X12-Y12/100000-Z12/1000000000,"")</f>
        <v>0.89842984400000003</v>
      </c>
      <c r="AB12" s="236">
        <f>IF(ISNUMBER(AA12)=TRUE,RANK(AA12,$AA$12:$AA$97,1),"")</f>
        <v>1</v>
      </c>
    </row>
    <row r="13" spans="1:28" s="236" customFormat="1" ht="15" customHeight="1" x14ac:dyDescent="0.25">
      <c r="A13" s="393">
        <v>2</v>
      </c>
      <c r="B13" s="43" t="s">
        <v>139</v>
      </c>
      <c r="C13" s="394" t="s">
        <v>138</v>
      </c>
      <c r="D13" s="75">
        <v>1</v>
      </c>
      <c r="E13" s="395">
        <v>8054</v>
      </c>
      <c r="F13" s="40"/>
      <c r="G13" s="396"/>
      <c r="H13" s="75"/>
      <c r="I13" s="395"/>
      <c r="J13" s="40"/>
      <c r="K13" s="396"/>
      <c r="L13" s="75"/>
      <c r="M13" s="395"/>
      <c r="N13" s="40"/>
      <c r="O13" s="396"/>
      <c r="P13" s="75"/>
      <c r="Q13" s="395"/>
      <c r="R13" s="40"/>
      <c r="S13" s="396"/>
      <c r="T13" s="391">
        <v>1</v>
      </c>
      <c r="U13" s="392">
        <v>8054</v>
      </c>
      <c r="V13" s="37">
        <v>2</v>
      </c>
      <c r="W13" s="291">
        <f t="shared" si="0"/>
        <v>1</v>
      </c>
      <c r="X13" s="236">
        <f t="shared" ref="X13:Y42" si="1">IF(ISNUMBER(T13)=TRUE,T13,"")</f>
        <v>1</v>
      </c>
      <c r="Y13" s="236">
        <f t="shared" si="1"/>
        <v>8054</v>
      </c>
      <c r="Z13" s="237">
        <f t="shared" ref="Z13:Z42" si="2">MAX(E13,G13,I13,K13,M13,O13,Q13,S13)</f>
        <v>8054</v>
      </c>
      <c r="AA13" s="236">
        <f t="shared" ref="AA13:AA76" si="3">IF(ISNUMBER(X13)=TRUE,X13-Y13/100000-Z13/1000000000,"")</f>
        <v>0.91945194599999991</v>
      </c>
      <c r="AB13" s="236">
        <f t="shared" ref="AB13:AB76" si="4">IF(ISNUMBER(AA13)=TRUE,RANK(AA13,$AA$12:$AA$97,1),"")</f>
        <v>2</v>
      </c>
    </row>
    <row r="14" spans="1:28" s="236" customFormat="1" ht="15" customHeight="1" x14ac:dyDescent="0.25">
      <c r="A14" s="393">
        <v>3</v>
      </c>
      <c r="B14" s="43" t="s">
        <v>59</v>
      </c>
      <c r="C14" s="394" t="s">
        <v>140</v>
      </c>
      <c r="D14" s="75">
        <v>1</v>
      </c>
      <c r="E14" s="395">
        <v>6051</v>
      </c>
      <c r="F14" s="40"/>
      <c r="G14" s="396"/>
      <c r="H14" s="75"/>
      <c r="I14" s="395"/>
      <c r="J14" s="40"/>
      <c r="K14" s="396"/>
      <c r="L14" s="75"/>
      <c r="M14" s="395"/>
      <c r="N14" s="40"/>
      <c r="O14" s="396"/>
      <c r="P14" s="75"/>
      <c r="Q14" s="395"/>
      <c r="R14" s="40"/>
      <c r="S14" s="396"/>
      <c r="T14" s="391">
        <v>1</v>
      </c>
      <c r="U14" s="392">
        <v>6051</v>
      </c>
      <c r="V14" s="37">
        <v>3</v>
      </c>
      <c r="W14" s="291">
        <f t="shared" si="0"/>
        <v>1</v>
      </c>
      <c r="X14" s="236">
        <f t="shared" si="1"/>
        <v>1</v>
      </c>
      <c r="Y14" s="236">
        <f t="shared" si="1"/>
        <v>6051</v>
      </c>
      <c r="Z14" s="237">
        <f t="shared" si="2"/>
        <v>6051</v>
      </c>
      <c r="AA14" s="236">
        <f t="shared" si="3"/>
        <v>0.9394839490000001</v>
      </c>
      <c r="AB14" s="236">
        <f t="shared" si="4"/>
        <v>3</v>
      </c>
    </row>
    <row r="15" spans="1:28" s="236" customFormat="1" ht="15" customHeight="1" x14ac:dyDescent="0.25">
      <c r="A15" s="386">
        <v>4</v>
      </c>
      <c r="B15" s="43" t="s">
        <v>141</v>
      </c>
      <c r="C15" s="394" t="s">
        <v>142</v>
      </c>
      <c r="D15" s="75">
        <v>2</v>
      </c>
      <c r="E15" s="395">
        <v>8362</v>
      </c>
      <c r="F15" s="40"/>
      <c r="G15" s="396"/>
      <c r="H15" s="75"/>
      <c r="I15" s="395"/>
      <c r="J15" s="40"/>
      <c r="K15" s="396"/>
      <c r="L15" s="75"/>
      <c r="M15" s="395"/>
      <c r="N15" s="40"/>
      <c r="O15" s="396"/>
      <c r="P15" s="75"/>
      <c r="Q15" s="395"/>
      <c r="R15" s="40"/>
      <c r="S15" s="396"/>
      <c r="T15" s="391">
        <v>2</v>
      </c>
      <c r="U15" s="392">
        <v>8362</v>
      </c>
      <c r="V15" s="37">
        <v>4</v>
      </c>
      <c r="W15" s="291">
        <f t="shared" si="0"/>
        <v>1</v>
      </c>
      <c r="X15" s="236">
        <f t="shared" si="1"/>
        <v>2</v>
      </c>
      <c r="Y15" s="236">
        <f t="shared" si="1"/>
        <v>8362</v>
      </c>
      <c r="Z15" s="237">
        <f t="shared" si="2"/>
        <v>8362</v>
      </c>
      <c r="AA15" s="236">
        <f t="shared" si="3"/>
        <v>1.916371638</v>
      </c>
      <c r="AB15" s="236">
        <f t="shared" si="4"/>
        <v>4</v>
      </c>
    </row>
    <row r="16" spans="1:28" s="236" customFormat="1" ht="15" customHeight="1" x14ac:dyDescent="0.25">
      <c r="A16" s="393">
        <v>5</v>
      </c>
      <c r="B16" s="410" t="s">
        <v>64</v>
      </c>
      <c r="C16" s="44" t="s">
        <v>143</v>
      </c>
      <c r="D16" s="75">
        <v>2</v>
      </c>
      <c r="E16" s="395">
        <v>7619</v>
      </c>
      <c r="F16" s="73"/>
      <c r="G16" s="389"/>
      <c r="H16" s="71"/>
      <c r="I16" s="388"/>
      <c r="J16" s="73"/>
      <c r="K16" s="390"/>
      <c r="L16" s="71"/>
      <c r="M16" s="388"/>
      <c r="N16" s="73"/>
      <c r="O16" s="390"/>
      <c r="P16" s="71"/>
      <c r="Q16" s="388"/>
      <c r="R16" s="73"/>
      <c r="S16" s="390"/>
      <c r="T16" s="391">
        <v>2</v>
      </c>
      <c r="U16" s="392">
        <v>7619</v>
      </c>
      <c r="V16" s="37">
        <v>5</v>
      </c>
      <c r="W16" s="291">
        <f t="shared" si="0"/>
        <v>1</v>
      </c>
      <c r="X16" s="236">
        <f t="shared" si="1"/>
        <v>2</v>
      </c>
      <c r="Y16" s="236">
        <f t="shared" si="1"/>
        <v>7619</v>
      </c>
      <c r="Z16" s="237">
        <f t="shared" si="2"/>
        <v>7619</v>
      </c>
      <c r="AA16" s="236">
        <f t="shared" si="3"/>
        <v>1.923802381</v>
      </c>
      <c r="AB16" s="236">
        <f t="shared" si="4"/>
        <v>5</v>
      </c>
    </row>
    <row r="17" spans="1:28" s="236" customFormat="1" ht="15" customHeight="1" x14ac:dyDescent="0.25">
      <c r="A17" s="393">
        <v>6</v>
      </c>
      <c r="B17" s="43" t="s">
        <v>144</v>
      </c>
      <c r="C17" s="394" t="s">
        <v>138</v>
      </c>
      <c r="D17" s="75">
        <v>2</v>
      </c>
      <c r="E17" s="395">
        <v>5825</v>
      </c>
      <c r="F17" s="40"/>
      <c r="G17" s="396"/>
      <c r="H17" s="75"/>
      <c r="I17" s="395"/>
      <c r="J17" s="40"/>
      <c r="K17" s="396"/>
      <c r="L17" s="75"/>
      <c r="M17" s="395"/>
      <c r="N17" s="40"/>
      <c r="O17" s="396"/>
      <c r="P17" s="75"/>
      <c r="Q17" s="395"/>
      <c r="R17" s="40"/>
      <c r="S17" s="396"/>
      <c r="T17" s="391">
        <v>2</v>
      </c>
      <c r="U17" s="392">
        <v>5825</v>
      </c>
      <c r="V17" s="37">
        <v>6</v>
      </c>
      <c r="W17" s="291">
        <f t="shared" si="0"/>
        <v>1</v>
      </c>
      <c r="X17" s="236">
        <f t="shared" si="1"/>
        <v>2</v>
      </c>
      <c r="Y17" s="236">
        <f t="shared" si="1"/>
        <v>5825</v>
      </c>
      <c r="Z17" s="237">
        <f t="shared" si="2"/>
        <v>5825</v>
      </c>
      <c r="AA17" s="236">
        <f t="shared" si="3"/>
        <v>1.9417441750000002</v>
      </c>
      <c r="AB17" s="236">
        <f t="shared" si="4"/>
        <v>6</v>
      </c>
    </row>
    <row r="18" spans="1:28" s="236" customFormat="1" ht="15" customHeight="1" x14ac:dyDescent="0.25">
      <c r="A18" s="386">
        <v>7</v>
      </c>
      <c r="B18" s="43" t="s">
        <v>145</v>
      </c>
      <c r="C18" s="394" t="s">
        <v>146</v>
      </c>
      <c r="D18" s="75">
        <v>3</v>
      </c>
      <c r="E18" s="395">
        <v>7105</v>
      </c>
      <c r="F18" s="40"/>
      <c r="G18" s="396"/>
      <c r="H18" s="75"/>
      <c r="I18" s="395"/>
      <c r="J18" s="40"/>
      <c r="K18" s="396"/>
      <c r="L18" s="75"/>
      <c r="M18" s="395"/>
      <c r="N18" s="40"/>
      <c r="O18" s="396"/>
      <c r="P18" s="75"/>
      <c r="Q18" s="395"/>
      <c r="R18" s="40"/>
      <c r="S18" s="396"/>
      <c r="T18" s="391">
        <v>3</v>
      </c>
      <c r="U18" s="392">
        <v>7105</v>
      </c>
      <c r="V18" s="37">
        <v>7</v>
      </c>
      <c r="W18" s="291">
        <f t="shared" si="0"/>
        <v>1</v>
      </c>
      <c r="X18" s="236">
        <f t="shared" si="1"/>
        <v>3</v>
      </c>
      <c r="Y18" s="236">
        <f t="shared" si="1"/>
        <v>7105</v>
      </c>
      <c r="Z18" s="237">
        <f t="shared" si="2"/>
        <v>7105</v>
      </c>
      <c r="AA18" s="236">
        <f t="shared" si="3"/>
        <v>2.928942895</v>
      </c>
      <c r="AB18" s="236">
        <f t="shared" si="4"/>
        <v>7</v>
      </c>
    </row>
    <row r="19" spans="1:28" s="236" customFormat="1" ht="15" customHeight="1" x14ac:dyDescent="0.25">
      <c r="A19" s="393">
        <v>8</v>
      </c>
      <c r="B19" s="43" t="s">
        <v>147</v>
      </c>
      <c r="C19" s="394" t="s">
        <v>143</v>
      </c>
      <c r="D19" s="75">
        <v>3</v>
      </c>
      <c r="E19" s="395">
        <v>5830</v>
      </c>
      <c r="F19" s="40"/>
      <c r="G19" s="396"/>
      <c r="H19" s="75"/>
      <c r="I19" s="395"/>
      <c r="J19" s="40"/>
      <c r="K19" s="396"/>
      <c r="L19" s="75"/>
      <c r="M19" s="395"/>
      <c r="N19" s="40"/>
      <c r="O19" s="396"/>
      <c r="P19" s="75"/>
      <c r="Q19" s="395"/>
      <c r="R19" s="40"/>
      <c r="S19" s="396"/>
      <c r="T19" s="391">
        <v>3</v>
      </c>
      <c r="U19" s="392">
        <v>5830</v>
      </c>
      <c r="V19" s="37">
        <v>8</v>
      </c>
      <c r="W19" s="291">
        <f t="shared" si="0"/>
        <v>1</v>
      </c>
      <c r="X19" s="236">
        <f t="shared" si="1"/>
        <v>3</v>
      </c>
      <c r="Y19" s="236">
        <f t="shared" si="1"/>
        <v>5830</v>
      </c>
      <c r="Z19" s="237">
        <f t="shared" si="2"/>
        <v>5830</v>
      </c>
      <c r="AA19" s="236">
        <f t="shared" si="3"/>
        <v>2.9416941699999999</v>
      </c>
      <c r="AB19" s="236">
        <f t="shared" si="4"/>
        <v>8</v>
      </c>
    </row>
    <row r="20" spans="1:28" s="236" customFormat="1" ht="15" customHeight="1" x14ac:dyDescent="0.25">
      <c r="A20" s="393">
        <v>9</v>
      </c>
      <c r="B20" s="43" t="s">
        <v>148</v>
      </c>
      <c r="C20" s="394" t="s">
        <v>149</v>
      </c>
      <c r="D20" s="75">
        <v>3</v>
      </c>
      <c r="E20" s="395">
        <v>3966</v>
      </c>
      <c r="F20" s="40"/>
      <c r="G20" s="396"/>
      <c r="H20" s="75"/>
      <c r="I20" s="395"/>
      <c r="J20" s="40"/>
      <c r="K20" s="396"/>
      <c r="L20" s="75"/>
      <c r="M20" s="395"/>
      <c r="N20" s="40"/>
      <c r="O20" s="396"/>
      <c r="P20" s="75"/>
      <c r="Q20" s="395"/>
      <c r="R20" s="40"/>
      <c r="S20" s="396"/>
      <c r="T20" s="391">
        <v>3</v>
      </c>
      <c r="U20" s="392">
        <v>3966</v>
      </c>
      <c r="V20" s="37">
        <v>9</v>
      </c>
      <c r="W20" s="291">
        <f t="shared" si="0"/>
        <v>1</v>
      </c>
      <c r="X20" s="236">
        <f t="shared" si="1"/>
        <v>3</v>
      </c>
      <c r="Y20" s="236">
        <f t="shared" si="1"/>
        <v>3966</v>
      </c>
      <c r="Z20" s="237">
        <f t="shared" si="2"/>
        <v>3966</v>
      </c>
      <c r="AA20" s="236">
        <f t="shared" si="3"/>
        <v>2.960336034</v>
      </c>
      <c r="AB20" s="236">
        <f t="shared" si="4"/>
        <v>9</v>
      </c>
    </row>
    <row r="21" spans="1:28" s="236" customFormat="1" ht="15" customHeight="1" x14ac:dyDescent="0.25">
      <c r="A21" s="386">
        <v>10</v>
      </c>
      <c r="B21" s="43" t="s">
        <v>150</v>
      </c>
      <c r="C21" s="394" t="s">
        <v>140</v>
      </c>
      <c r="D21" s="75">
        <v>4</v>
      </c>
      <c r="E21" s="395">
        <v>6972</v>
      </c>
      <c r="F21" s="40"/>
      <c r="G21" s="396"/>
      <c r="H21" s="75"/>
      <c r="I21" s="395"/>
      <c r="J21" s="40"/>
      <c r="K21" s="396"/>
      <c r="L21" s="75"/>
      <c r="M21" s="395"/>
      <c r="N21" s="40"/>
      <c r="O21" s="396"/>
      <c r="P21" s="75"/>
      <c r="Q21" s="395"/>
      <c r="R21" s="40"/>
      <c r="S21" s="396"/>
      <c r="T21" s="391">
        <v>4</v>
      </c>
      <c r="U21" s="392">
        <v>6972</v>
      </c>
      <c r="V21" s="37">
        <v>10</v>
      </c>
      <c r="W21" s="291">
        <f t="shared" si="0"/>
        <v>1</v>
      </c>
      <c r="X21" s="236">
        <f t="shared" si="1"/>
        <v>4</v>
      </c>
      <c r="Y21" s="236">
        <f t="shared" si="1"/>
        <v>6972</v>
      </c>
      <c r="Z21" s="237">
        <f t="shared" si="2"/>
        <v>6972</v>
      </c>
      <c r="AA21" s="236">
        <f t="shared" si="3"/>
        <v>3.9302730279999998</v>
      </c>
      <c r="AB21" s="236">
        <f t="shared" si="4"/>
        <v>10</v>
      </c>
    </row>
    <row r="22" spans="1:28" s="236" customFormat="1" ht="15" customHeight="1" x14ac:dyDescent="0.25">
      <c r="A22" s="393">
        <v>11</v>
      </c>
      <c r="B22" s="43" t="s">
        <v>151</v>
      </c>
      <c r="C22" s="394" t="s">
        <v>152</v>
      </c>
      <c r="D22" s="75">
        <v>4</v>
      </c>
      <c r="E22" s="395">
        <v>5125</v>
      </c>
      <c r="F22" s="40"/>
      <c r="G22" s="396"/>
      <c r="H22" s="75"/>
      <c r="I22" s="395"/>
      <c r="J22" s="40"/>
      <c r="K22" s="396"/>
      <c r="L22" s="75"/>
      <c r="M22" s="395"/>
      <c r="N22" s="40"/>
      <c r="O22" s="396"/>
      <c r="P22" s="75"/>
      <c r="Q22" s="395"/>
      <c r="R22" s="40"/>
      <c r="S22" s="396"/>
      <c r="T22" s="391">
        <v>4</v>
      </c>
      <c r="U22" s="392">
        <v>5125</v>
      </c>
      <c r="V22" s="37">
        <v>11</v>
      </c>
      <c r="W22" s="291">
        <f t="shared" si="0"/>
        <v>1</v>
      </c>
      <c r="X22" s="236">
        <f t="shared" si="1"/>
        <v>4</v>
      </c>
      <c r="Y22" s="236">
        <f t="shared" si="1"/>
        <v>5125</v>
      </c>
      <c r="Z22" s="237">
        <f t="shared" si="2"/>
        <v>5125</v>
      </c>
      <c r="AA22" s="236">
        <f t="shared" si="3"/>
        <v>3.948744875</v>
      </c>
      <c r="AB22" s="236">
        <f t="shared" si="4"/>
        <v>11</v>
      </c>
    </row>
    <row r="23" spans="1:28" s="236" customFormat="1" ht="15" customHeight="1" x14ac:dyDescent="0.25">
      <c r="A23" s="393">
        <v>12</v>
      </c>
      <c r="B23" s="43" t="s">
        <v>153</v>
      </c>
      <c r="C23" s="394" t="s">
        <v>143</v>
      </c>
      <c r="D23" s="75">
        <v>4</v>
      </c>
      <c r="E23" s="395">
        <v>2858</v>
      </c>
      <c r="F23" s="40"/>
      <c r="G23" s="396"/>
      <c r="H23" s="75"/>
      <c r="I23" s="395"/>
      <c r="J23" s="40"/>
      <c r="K23" s="396"/>
      <c r="L23" s="75"/>
      <c r="M23" s="395"/>
      <c r="N23" s="40"/>
      <c r="O23" s="396"/>
      <c r="P23" s="75"/>
      <c r="Q23" s="395"/>
      <c r="R23" s="40"/>
      <c r="S23" s="396"/>
      <c r="T23" s="391">
        <v>4</v>
      </c>
      <c r="U23" s="392">
        <v>2858</v>
      </c>
      <c r="V23" s="37">
        <v>12</v>
      </c>
      <c r="W23" s="291">
        <f t="shared" si="0"/>
        <v>1</v>
      </c>
      <c r="X23" s="236">
        <f t="shared" si="1"/>
        <v>4</v>
      </c>
      <c r="Y23" s="236">
        <f t="shared" si="1"/>
        <v>2858</v>
      </c>
      <c r="Z23" s="237">
        <f t="shared" si="2"/>
        <v>2858</v>
      </c>
      <c r="AA23" s="236">
        <f t="shared" si="3"/>
        <v>3.971417142</v>
      </c>
      <c r="AB23" s="236">
        <f t="shared" si="4"/>
        <v>12</v>
      </c>
    </row>
    <row r="24" spans="1:28" ht="15" customHeight="1" x14ac:dyDescent="0.2">
      <c r="A24" s="386">
        <v>13</v>
      </c>
      <c r="B24" s="43" t="s">
        <v>154</v>
      </c>
      <c r="C24" s="394" t="s">
        <v>149</v>
      </c>
      <c r="D24" s="75">
        <v>5</v>
      </c>
      <c r="E24" s="395">
        <v>4933</v>
      </c>
      <c r="F24" s="40"/>
      <c r="G24" s="396"/>
      <c r="H24" s="75"/>
      <c r="I24" s="395"/>
      <c r="J24" s="40"/>
      <c r="K24" s="396"/>
      <c r="L24" s="75"/>
      <c r="M24" s="395"/>
      <c r="N24" s="40"/>
      <c r="O24" s="396"/>
      <c r="P24" s="75"/>
      <c r="Q24" s="395"/>
      <c r="R24" s="40"/>
      <c r="S24" s="396"/>
      <c r="T24" s="391">
        <v>5</v>
      </c>
      <c r="U24" s="392">
        <v>4933</v>
      </c>
      <c r="V24" s="37">
        <v>13</v>
      </c>
      <c r="W24" s="291">
        <f t="shared" si="0"/>
        <v>1</v>
      </c>
      <c r="X24" s="236">
        <f t="shared" si="1"/>
        <v>5</v>
      </c>
      <c r="Y24" s="236">
        <f t="shared" si="1"/>
        <v>4933</v>
      </c>
      <c r="Z24" s="237">
        <f t="shared" si="2"/>
        <v>4933</v>
      </c>
      <c r="AA24" s="236">
        <f t="shared" si="3"/>
        <v>4.9506650670000001</v>
      </c>
      <c r="AB24" s="236">
        <f t="shared" si="4"/>
        <v>13</v>
      </c>
    </row>
    <row r="25" spans="1:28" ht="15.75" customHeight="1" x14ac:dyDescent="0.2">
      <c r="A25" s="393">
        <v>14</v>
      </c>
      <c r="B25" s="43" t="s">
        <v>155</v>
      </c>
      <c r="C25" s="394" t="s">
        <v>156</v>
      </c>
      <c r="D25" s="75">
        <v>5</v>
      </c>
      <c r="E25" s="395">
        <v>3534</v>
      </c>
      <c r="F25" s="40"/>
      <c r="G25" s="396"/>
      <c r="H25" s="75"/>
      <c r="I25" s="395"/>
      <c r="J25" s="40"/>
      <c r="K25" s="396"/>
      <c r="L25" s="75"/>
      <c r="M25" s="395"/>
      <c r="N25" s="40"/>
      <c r="O25" s="396"/>
      <c r="P25" s="75"/>
      <c r="Q25" s="395"/>
      <c r="R25" s="40"/>
      <c r="S25" s="396"/>
      <c r="T25" s="391">
        <v>5</v>
      </c>
      <c r="U25" s="392">
        <v>3534</v>
      </c>
      <c r="V25" s="37">
        <v>14</v>
      </c>
      <c r="W25" s="291">
        <f t="shared" si="0"/>
        <v>1</v>
      </c>
      <c r="X25" s="236">
        <f t="shared" si="1"/>
        <v>5</v>
      </c>
      <c r="Y25" s="236">
        <f t="shared" si="1"/>
        <v>3534</v>
      </c>
      <c r="Z25" s="237">
        <f t="shared" si="2"/>
        <v>3534</v>
      </c>
      <c r="AA25" s="236">
        <f t="shared" si="3"/>
        <v>4.9646564660000001</v>
      </c>
      <c r="AB25" s="236">
        <f t="shared" si="4"/>
        <v>14</v>
      </c>
    </row>
    <row r="26" spans="1:28" ht="16.5" x14ac:dyDescent="0.2">
      <c r="A26" s="393">
        <v>15</v>
      </c>
      <c r="B26" s="43" t="s">
        <v>157</v>
      </c>
      <c r="C26" s="394" t="s">
        <v>142</v>
      </c>
      <c r="D26" s="75">
        <v>5</v>
      </c>
      <c r="E26" s="395">
        <v>2519</v>
      </c>
      <c r="F26" s="40"/>
      <c r="G26" s="396"/>
      <c r="H26" s="75"/>
      <c r="I26" s="395"/>
      <c r="J26" s="40"/>
      <c r="K26" s="396"/>
      <c r="L26" s="75"/>
      <c r="M26" s="395"/>
      <c r="N26" s="40"/>
      <c r="O26" s="396"/>
      <c r="P26" s="75"/>
      <c r="Q26" s="395"/>
      <c r="R26" s="40"/>
      <c r="S26" s="396"/>
      <c r="T26" s="391">
        <v>5</v>
      </c>
      <c r="U26" s="392">
        <v>2519</v>
      </c>
      <c r="V26" s="37">
        <v>15</v>
      </c>
      <c r="W26" s="291">
        <f t="shared" si="0"/>
        <v>1</v>
      </c>
      <c r="X26" s="236">
        <f t="shared" si="1"/>
        <v>5</v>
      </c>
      <c r="Y26" s="236">
        <f t="shared" si="1"/>
        <v>2519</v>
      </c>
      <c r="Z26" s="237">
        <f t="shared" si="2"/>
        <v>2519</v>
      </c>
      <c r="AA26" s="236">
        <f t="shared" si="3"/>
        <v>4.974807481</v>
      </c>
      <c r="AB26" s="236">
        <f t="shared" si="4"/>
        <v>15</v>
      </c>
    </row>
    <row r="27" spans="1:28" ht="16.5" x14ac:dyDescent="0.2">
      <c r="A27" s="386">
        <v>16</v>
      </c>
      <c r="B27" s="43" t="s">
        <v>60</v>
      </c>
      <c r="C27" s="394" t="s">
        <v>142</v>
      </c>
      <c r="D27" s="75">
        <v>6</v>
      </c>
      <c r="E27" s="395">
        <v>4179</v>
      </c>
      <c r="F27" s="40"/>
      <c r="G27" s="396"/>
      <c r="H27" s="75"/>
      <c r="I27" s="395"/>
      <c r="J27" s="40"/>
      <c r="K27" s="396"/>
      <c r="L27" s="75"/>
      <c r="M27" s="395"/>
      <c r="N27" s="40"/>
      <c r="O27" s="396"/>
      <c r="P27" s="75"/>
      <c r="Q27" s="395"/>
      <c r="R27" s="40"/>
      <c r="S27" s="396"/>
      <c r="T27" s="391">
        <v>6</v>
      </c>
      <c r="U27" s="392">
        <v>4179</v>
      </c>
      <c r="V27" s="37">
        <v>16</v>
      </c>
      <c r="W27" s="291">
        <f t="shared" si="0"/>
        <v>1</v>
      </c>
      <c r="X27" s="236">
        <f t="shared" si="1"/>
        <v>6</v>
      </c>
      <c r="Y27" s="236">
        <f t="shared" si="1"/>
        <v>4179</v>
      </c>
      <c r="Z27" s="237">
        <f t="shared" si="2"/>
        <v>4179</v>
      </c>
      <c r="AA27" s="236">
        <f t="shared" si="3"/>
        <v>5.958205821</v>
      </c>
      <c r="AB27" s="236">
        <f t="shared" si="4"/>
        <v>16</v>
      </c>
    </row>
    <row r="28" spans="1:28" ht="16.5" x14ac:dyDescent="0.2">
      <c r="A28" s="393">
        <v>17</v>
      </c>
      <c r="B28" s="43" t="s">
        <v>158</v>
      </c>
      <c r="C28" s="394" t="s">
        <v>140</v>
      </c>
      <c r="D28" s="75">
        <v>6</v>
      </c>
      <c r="E28" s="395">
        <v>3493</v>
      </c>
      <c r="F28" s="40"/>
      <c r="G28" s="396"/>
      <c r="H28" s="75"/>
      <c r="I28" s="395"/>
      <c r="J28" s="40"/>
      <c r="K28" s="396"/>
      <c r="L28" s="75"/>
      <c r="M28" s="395"/>
      <c r="N28" s="40"/>
      <c r="O28" s="396"/>
      <c r="P28" s="75"/>
      <c r="Q28" s="395"/>
      <c r="R28" s="40"/>
      <c r="S28" s="396"/>
      <c r="T28" s="391">
        <v>6</v>
      </c>
      <c r="U28" s="392">
        <v>3493</v>
      </c>
      <c r="V28" s="37">
        <v>17</v>
      </c>
      <c r="W28" s="291">
        <f t="shared" si="0"/>
        <v>1</v>
      </c>
      <c r="X28" s="236">
        <f t="shared" si="1"/>
        <v>6</v>
      </c>
      <c r="Y28" s="236">
        <f t="shared" si="1"/>
        <v>3493</v>
      </c>
      <c r="Z28" s="237">
        <f t="shared" si="2"/>
        <v>3493</v>
      </c>
      <c r="AA28" s="236">
        <f t="shared" si="3"/>
        <v>5.9650665069999995</v>
      </c>
      <c r="AB28" s="236">
        <f t="shared" si="4"/>
        <v>17</v>
      </c>
    </row>
    <row r="29" spans="1:28" ht="16.5" x14ac:dyDescent="0.2">
      <c r="A29" s="393">
        <v>18</v>
      </c>
      <c r="B29" s="43" t="s">
        <v>62</v>
      </c>
      <c r="C29" s="394" t="s">
        <v>156</v>
      </c>
      <c r="D29" s="75">
        <v>6</v>
      </c>
      <c r="E29" s="395">
        <v>2460</v>
      </c>
      <c r="F29" s="40"/>
      <c r="G29" s="396"/>
      <c r="H29" s="75"/>
      <c r="I29" s="395"/>
      <c r="J29" s="40"/>
      <c r="K29" s="396"/>
      <c r="L29" s="75"/>
      <c r="M29" s="395"/>
      <c r="N29" s="40"/>
      <c r="O29" s="396"/>
      <c r="P29" s="75"/>
      <c r="Q29" s="395"/>
      <c r="R29" s="40"/>
      <c r="S29" s="396"/>
      <c r="T29" s="391">
        <v>6</v>
      </c>
      <c r="U29" s="392">
        <v>2460</v>
      </c>
      <c r="V29" s="37">
        <v>18</v>
      </c>
      <c r="W29" s="291">
        <f t="shared" si="0"/>
        <v>1</v>
      </c>
      <c r="X29" s="236">
        <f t="shared" si="1"/>
        <v>6</v>
      </c>
      <c r="Y29" s="236">
        <f t="shared" si="1"/>
        <v>2460</v>
      </c>
      <c r="Z29" s="237">
        <f t="shared" si="2"/>
        <v>2460</v>
      </c>
      <c r="AA29" s="236">
        <f t="shared" si="3"/>
        <v>5.9753975399999995</v>
      </c>
      <c r="AB29" s="236">
        <f t="shared" si="4"/>
        <v>18</v>
      </c>
    </row>
    <row r="30" spans="1:28" ht="16.5" x14ac:dyDescent="0.2">
      <c r="A30" s="386">
        <v>19</v>
      </c>
      <c r="B30" s="43" t="s">
        <v>159</v>
      </c>
      <c r="C30" s="394" t="s">
        <v>160</v>
      </c>
      <c r="D30" s="75">
        <v>7</v>
      </c>
      <c r="E30" s="395">
        <v>3579</v>
      </c>
      <c r="F30" s="40"/>
      <c r="G30" s="396"/>
      <c r="H30" s="75"/>
      <c r="I30" s="395"/>
      <c r="J30" s="40"/>
      <c r="K30" s="396"/>
      <c r="L30" s="75"/>
      <c r="M30" s="395"/>
      <c r="N30" s="40"/>
      <c r="O30" s="396"/>
      <c r="P30" s="75"/>
      <c r="Q30" s="395"/>
      <c r="R30" s="40"/>
      <c r="S30" s="396"/>
      <c r="T30" s="391">
        <v>7</v>
      </c>
      <c r="U30" s="392">
        <v>3579</v>
      </c>
      <c r="V30" s="37">
        <v>19</v>
      </c>
      <c r="W30" s="291">
        <f t="shared" si="0"/>
        <v>1</v>
      </c>
      <c r="X30" s="236">
        <f t="shared" si="1"/>
        <v>7</v>
      </c>
      <c r="Y30" s="236">
        <f t="shared" si="1"/>
        <v>3579</v>
      </c>
      <c r="Z30" s="237">
        <f t="shared" si="2"/>
        <v>3579</v>
      </c>
      <c r="AA30" s="236">
        <f t="shared" si="3"/>
        <v>6.9642064209999992</v>
      </c>
      <c r="AB30" s="236">
        <f t="shared" si="4"/>
        <v>19</v>
      </c>
    </row>
    <row r="31" spans="1:28" ht="16.5" x14ac:dyDescent="0.2">
      <c r="A31" s="393">
        <v>20</v>
      </c>
      <c r="B31" s="43" t="s">
        <v>161</v>
      </c>
      <c r="C31" s="394" t="s">
        <v>149</v>
      </c>
      <c r="D31" s="75">
        <v>7</v>
      </c>
      <c r="E31" s="395">
        <v>3190</v>
      </c>
      <c r="F31" s="40"/>
      <c r="G31" s="396"/>
      <c r="H31" s="75"/>
      <c r="I31" s="395"/>
      <c r="J31" s="40"/>
      <c r="K31" s="396"/>
      <c r="L31" s="75"/>
      <c r="M31" s="395"/>
      <c r="N31" s="40"/>
      <c r="O31" s="396"/>
      <c r="P31" s="75"/>
      <c r="Q31" s="395"/>
      <c r="R31" s="40"/>
      <c r="S31" s="396"/>
      <c r="T31" s="391">
        <v>7</v>
      </c>
      <c r="U31" s="392">
        <v>3190</v>
      </c>
      <c r="V31" s="37">
        <v>20</v>
      </c>
      <c r="W31" s="291">
        <f t="shared" si="0"/>
        <v>1</v>
      </c>
      <c r="X31" s="236">
        <f t="shared" si="1"/>
        <v>7</v>
      </c>
      <c r="Y31" s="236">
        <f t="shared" si="1"/>
        <v>3190</v>
      </c>
      <c r="Z31" s="237">
        <f t="shared" si="2"/>
        <v>3190</v>
      </c>
      <c r="AA31" s="236">
        <f t="shared" si="3"/>
        <v>6.9680968099999996</v>
      </c>
      <c r="AB31" s="236">
        <f t="shared" si="4"/>
        <v>20</v>
      </c>
    </row>
    <row r="32" spans="1:28" ht="16.5" x14ac:dyDescent="0.2">
      <c r="A32" s="393">
        <v>21</v>
      </c>
      <c r="B32" s="43" t="s">
        <v>162</v>
      </c>
      <c r="C32" s="394" t="s">
        <v>160</v>
      </c>
      <c r="D32" s="75">
        <v>7</v>
      </c>
      <c r="E32" s="395">
        <v>2328</v>
      </c>
      <c r="F32" s="40"/>
      <c r="G32" s="396"/>
      <c r="H32" s="75"/>
      <c r="I32" s="395"/>
      <c r="J32" s="40"/>
      <c r="K32" s="396"/>
      <c r="L32" s="75"/>
      <c r="M32" s="395"/>
      <c r="N32" s="40"/>
      <c r="O32" s="396"/>
      <c r="P32" s="75"/>
      <c r="Q32" s="395"/>
      <c r="R32" s="40"/>
      <c r="S32" s="396"/>
      <c r="T32" s="391">
        <v>7</v>
      </c>
      <c r="U32" s="392">
        <v>2328</v>
      </c>
      <c r="V32" s="37">
        <v>21</v>
      </c>
      <c r="W32" s="291">
        <f t="shared" si="0"/>
        <v>1</v>
      </c>
      <c r="X32" s="236">
        <f t="shared" si="1"/>
        <v>7</v>
      </c>
      <c r="Y32" s="236">
        <f t="shared" si="1"/>
        <v>2328</v>
      </c>
      <c r="Z32" s="237">
        <f t="shared" si="2"/>
        <v>2328</v>
      </c>
      <c r="AA32" s="236">
        <f t="shared" si="3"/>
        <v>6.9767176720000004</v>
      </c>
      <c r="AB32" s="236">
        <f t="shared" si="4"/>
        <v>21</v>
      </c>
    </row>
    <row r="33" spans="1:28" ht="16.5" x14ac:dyDescent="0.2">
      <c r="A33" s="386">
        <v>22</v>
      </c>
      <c r="B33" s="43" t="s">
        <v>41</v>
      </c>
      <c r="C33" s="394" t="s">
        <v>163</v>
      </c>
      <c r="D33" s="75">
        <v>8</v>
      </c>
      <c r="E33" s="395">
        <v>3532</v>
      </c>
      <c r="F33" s="40"/>
      <c r="G33" s="396"/>
      <c r="H33" s="75"/>
      <c r="I33" s="395"/>
      <c r="J33" s="40"/>
      <c r="K33" s="396"/>
      <c r="L33" s="75"/>
      <c r="M33" s="395"/>
      <c r="N33" s="40"/>
      <c r="O33" s="396"/>
      <c r="P33" s="75"/>
      <c r="Q33" s="395"/>
      <c r="R33" s="40"/>
      <c r="S33" s="396"/>
      <c r="T33" s="391">
        <v>8</v>
      </c>
      <c r="U33" s="392">
        <v>3532</v>
      </c>
      <c r="V33" s="37">
        <v>22</v>
      </c>
      <c r="W33" s="291">
        <f t="shared" si="0"/>
        <v>1</v>
      </c>
      <c r="X33" s="236">
        <f t="shared" si="1"/>
        <v>8</v>
      </c>
      <c r="Y33" s="236">
        <f t="shared" si="1"/>
        <v>3532</v>
      </c>
      <c r="Z33" s="237">
        <f t="shared" si="2"/>
        <v>3532</v>
      </c>
      <c r="AA33" s="236">
        <f t="shared" si="3"/>
        <v>7.9646764680000004</v>
      </c>
      <c r="AB33" s="236">
        <f t="shared" si="4"/>
        <v>22</v>
      </c>
    </row>
    <row r="34" spans="1:28" ht="16.5" x14ac:dyDescent="0.2">
      <c r="A34" s="393">
        <v>23</v>
      </c>
      <c r="B34" s="43" t="s">
        <v>164</v>
      </c>
      <c r="C34" s="394" t="s">
        <v>160</v>
      </c>
      <c r="D34" s="75">
        <v>8</v>
      </c>
      <c r="E34" s="395">
        <v>2552</v>
      </c>
      <c r="F34" s="40"/>
      <c r="G34" s="396"/>
      <c r="H34" s="75"/>
      <c r="I34" s="395"/>
      <c r="J34" s="40"/>
      <c r="K34" s="396"/>
      <c r="L34" s="75"/>
      <c r="M34" s="395"/>
      <c r="N34" s="40"/>
      <c r="O34" s="396"/>
      <c r="P34" s="75"/>
      <c r="Q34" s="395"/>
      <c r="R34" s="40"/>
      <c r="S34" s="396"/>
      <c r="T34" s="391">
        <v>8</v>
      </c>
      <c r="U34" s="392">
        <v>2552</v>
      </c>
      <c r="V34" s="37">
        <v>23</v>
      </c>
      <c r="W34" s="291">
        <f t="shared" si="0"/>
        <v>1</v>
      </c>
      <c r="X34" s="236">
        <f t="shared" si="1"/>
        <v>8</v>
      </c>
      <c r="Y34" s="236">
        <f t="shared" si="1"/>
        <v>2552</v>
      </c>
      <c r="Z34" s="237">
        <f t="shared" si="2"/>
        <v>2552</v>
      </c>
      <c r="AA34" s="236">
        <f t="shared" si="3"/>
        <v>7.974477448</v>
      </c>
      <c r="AB34" s="236">
        <f t="shared" si="4"/>
        <v>23</v>
      </c>
    </row>
    <row r="35" spans="1:28" ht="16.5" x14ac:dyDescent="0.2">
      <c r="A35" s="393">
        <v>24</v>
      </c>
      <c r="B35" s="43" t="s">
        <v>165</v>
      </c>
      <c r="C35" s="394" t="s">
        <v>146</v>
      </c>
      <c r="D35" s="75">
        <v>8</v>
      </c>
      <c r="E35" s="395">
        <v>2287</v>
      </c>
      <c r="F35" s="40"/>
      <c r="G35" s="396"/>
      <c r="H35" s="75"/>
      <c r="I35" s="395"/>
      <c r="J35" s="40"/>
      <c r="K35" s="396"/>
      <c r="L35" s="75"/>
      <c r="M35" s="395"/>
      <c r="N35" s="40"/>
      <c r="O35" s="396"/>
      <c r="P35" s="75"/>
      <c r="Q35" s="395"/>
      <c r="R35" s="40"/>
      <c r="S35" s="396"/>
      <c r="T35" s="391">
        <v>8</v>
      </c>
      <c r="U35" s="392">
        <v>2287</v>
      </c>
      <c r="V35" s="37">
        <v>24</v>
      </c>
      <c r="W35" s="291">
        <f t="shared" si="0"/>
        <v>1</v>
      </c>
      <c r="X35" s="236">
        <f t="shared" si="1"/>
        <v>8</v>
      </c>
      <c r="Y35" s="236">
        <f t="shared" si="1"/>
        <v>2287</v>
      </c>
      <c r="Z35" s="237">
        <f t="shared" si="2"/>
        <v>2287</v>
      </c>
      <c r="AA35" s="236">
        <f t="shared" si="3"/>
        <v>7.9771277129999998</v>
      </c>
      <c r="AB35" s="236">
        <f t="shared" si="4"/>
        <v>24</v>
      </c>
    </row>
    <row r="36" spans="1:28" ht="16.5" x14ac:dyDescent="0.2">
      <c r="A36" s="386">
        <v>25</v>
      </c>
      <c r="B36" s="43" t="s">
        <v>166</v>
      </c>
      <c r="C36" s="394" t="s">
        <v>152</v>
      </c>
      <c r="D36" s="75">
        <v>9</v>
      </c>
      <c r="E36" s="395">
        <v>2655</v>
      </c>
      <c r="F36" s="40"/>
      <c r="G36" s="396"/>
      <c r="H36" s="75"/>
      <c r="I36" s="395"/>
      <c r="J36" s="40"/>
      <c r="K36" s="396"/>
      <c r="L36" s="75"/>
      <c r="M36" s="395"/>
      <c r="N36" s="40"/>
      <c r="O36" s="396"/>
      <c r="P36" s="75"/>
      <c r="Q36" s="395"/>
      <c r="R36" s="40"/>
      <c r="S36" s="396"/>
      <c r="T36" s="391">
        <v>9</v>
      </c>
      <c r="U36" s="392">
        <v>2655</v>
      </c>
      <c r="V36" s="37">
        <v>25</v>
      </c>
      <c r="W36" s="291">
        <f t="shared" si="0"/>
        <v>1</v>
      </c>
      <c r="X36" s="236">
        <f t="shared" si="1"/>
        <v>9</v>
      </c>
      <c r="Y36" s="236">
        <f t="shared" si="1"/>
        <v>2655</v>
      </c>
      <c r="Z36" s="237">
        <f t="shared" si="2"/>
        <v>2655</v>
      </c>
      <c r="AA36" s="236">
        <f t="shared" si="3"/>
        <v>8.9734473450000003</v>
      </c>
      <c r="AB36" s="236">
        <f t="shared" si="4"/>
        <v>25</v>
      </c>
    </row>
    <row r="37" spans="1:28" ht="16.5" x14ac:dyDescent="0.2">
      <c r="A37" s="393">
        <v>26</v>
      </c>
      <c r="B37" s="43" t="s">
        <v>167</v>
      </c>
      <c r="C37" s="394" t="s">
        <v>152</v>
      </c>
      <c r="D37" s="75">
        <v>9</v>
      </c>
      <c r="E37" s="395">
        <v>2021</v>
      </c>
      <c r="F37" s="40"/>
      <c r="G37" s="396"/>
      <c r="H37" s="75"/>
      <c r="I37" s="395"/>
      <c r="J37" s="40"/>
      <c r="K37" s="396"/>
      <c r="L37" s="75"/>
      <c r="M37" s="395"/>
      <c r="N37" s="40"/>
      <c r="O37" s="396"/>
      <c r="P37" s="75"/>
      <c r="Q37" s="395"/>
      <c r="R37" s="40"/>
      <c r="S37" s="396"/>
      <c r="T37" s="391">
        <v>9</v>
      </c>
      <c r="U37" s="392">
        <v>2021</v>
      </c>
      <c r="V37" s="37">
        <v>26</v>
      </c>
      <c r="W37" s="291">
        <f t="shared" si="0"/>
        <v>1</v>
      </c>
      <c r="X37" s="236">
        <f t="shared" si="1"/>
        <v>9</v>
      </c>
      <c r="Y37" s="236">
        <f t="shared" si="1"/>
        <v>2021</v>
      </c>
      <c r="Z37" s="237">
        <f t="shared" si="2"/>
        <v>2021</v>
      </c>
      <c r="AA37" s="236">
        <f t="shared" si="3"/>
        <v>8.9797879789999993</v>
      </c>
      <c r="AB37" s="236">
        <f t="shared" si="4"/>
        <v>26</v>
      </c>
    </row>
    <row r="38" spans="1:28" ht="16.5" x14ac:dyDescent="0.2">
      <c r="A38" s="393">
        <v>27</v>
      </c>
      <c r="B38" s="43" t="s">
        <v>42</v>
      </c>
      <c r="C38" s="394" t="s">
        <v>163</v>
      </c>
      <c r="D38" s="75">
        <v>9</v>
      </c>
      <c r="E38" s="395">
        <v>1699</v>
      </c>
      <c r="F38" s="40"/>
      <c r="G38" s="396"/>
      <c r="H38" s="75"/>
      <c r="I38" s="395"/>
      <c r="J38" s="40"/>
      <c r="K38" s="396"/>
      <c r="L38" s="75"/>
      <c r="M38" s="395"/>
      <c r="N38" s="40"/>
      <c r="O38" s="396"/>
      <c r="P38" s="75"/>
      <c r="Q38" s="395"/>
      <c r="R38" s="40"/>
      <c r="S38" s="396"/>
      <c r="T38" s="391">
        <v>9</v>
      </c>
      <c r="U38" s="392">
        <v>1699</v>
      </c>
      <c r="V38" s="37">
        <v>27</v>
      </c>
      <c r="W38" s="291">
        <f t="shared" si="0"/>
        <v>1</v>
      </c>
      <c r="X38" s="236">
        <f t="shared" si="1"/>
        <v>9</v>
      </c>
      <c r="Y38" s="236">
        <f t="shared" si="1"/>
        <v>1699</v>
      </c>
      <c r="Z38" s="237">
        <f t="shared" si="2"/>
        <v>1699</v>
      </c>
      <c r="AA38" s="236">
        <f t="shared" si="3"/>
        <v>8.9830083009999999</v>
      </c>
      <c r="AB38" s="236">
        <f t="shared" si="4"/>
        <v>27</v>
      </c>
    </row>
    <row r="39" spans="1:28" ht="16.5" x14ac:dyDescent="0.2">
      <c r="A39" s="386">
        <v>28</v>
      </c>
      <c r="B39" s="43" t="s">
        <v>63</v>
      </c>
      <c r="C39" s="394" t="s">
        <v>156</v>
      </c>
      <c r="D39" s="75">
        <v>10</v>
      </c>
      <c r="E39" s="395">
        <v>2468</v>
      </c>
      <c r="F39" s="40"/>
      <c r="G39" s="396"/>
      <c r="H39" s="75"/>
      <c r="I39" s="395"/>
      <c r="J39" s="40"/>
      <c r="K39" s="396"/>
      <c r="L39" s="75"/>
      <c r="M39" s="395"/>
      <c r="N39" s="40"/>
      <c r="O39" s="396"/>
      <c r="P39" s="75"/>
      <c r="Q39" s="395"/>
      <c r="R39" s="40"/>
      <c r="S39" s="396"/>
      <c r="T39" s="391">
        <v>10</v>
      </c>
      <c r="U39" s="392">
        <v>2468</v>
      </c>
      <c r="V39" s="37">
        <v>28</v>
      </c>
      <c r="W39" s="291">
        <f t="shared" si="0"/>
        <v>1</v>
      </c>
      <c r="X39" s="236">
        <f t="shared" si="1"/>
        <v>10</v>
      </c>
      <c r="Y39" s="236">
        <f t="shared" si="1"/>
        <v>2468</v>
      </c>
      <c r="Z39" s="237">
        <f t="shared" si="2"/>
        <v>2468</v>
      </c>
      <c r="AA39" s="236">
        <f t="shared" si="3"/>
        <v>9.975317532</v>
      </c>
      <c r="AB39" s="236">
        <f t="shared" si="4"/>
        <v>28</v>
      </c>
    </row>
    <row r="40" spans="1:28" ht="16.5" x14ac:dyDescent="0.2">
      <c r="A40" s="393">
        <v>29</v>
      </c>
      <c r="B40" s="43" t="s">
        <v>40</v>
      </c>
      <c r="C40" s="394" t="s">
        <v>163</v>
      </c>
      <c r="D40" s="75">
        <v>10</v>
      </c>
      <c r="E40" s="395">
        <v>1753</v>
      </c>
      <c r="F40" s="40"/>
      <c r="G40" s="396"/>
      <c r="H40" s="75"/>
      <c r="I40" s="395"/>
      <c r="J40" s="40"/>
      <c r="K40" s="396"/>
      <c r="L40" s="75"/>
      <c r="M40" s="395"/>
      <c r="N40" s="40"/>
      <c r="O40" s="396"/>
      <c r="P40" s="75"/>
      <c r="Q40" s="395"/>
      <c r="R40" s="40"/>
      <c r="S40" s="396"/>
      <c r="T40" s="391">
        <v>10</v>
      </c>
      <c r="U40" s="392">
        <v>1753</v>
      </c>
      <c r="V40" s="37">
        <v>29</v>
      </c>
      <c r="W40" s="291">
        <f t="shared" si="0"/>
        <v>1</v>
      </c>
      <c r="X40" s="236">
        <f t="shared" si="1"/>
        <v>10</v>
      </c>
      <c r="Y40" s="236">
        <f t="shared" si="1"/>
        <v>1753</v>
      </c>
      <c r="Z40" s="237">
        <f t="shared" si="2"/>
        <v>1753</v>
      </c>
      <c r="AA40" s="236">
        <f t="shared" si="3"/>
        <v>9.9824682469999999</v>
      </c>
      <c r="AB40" s="236">
        <f t="shared" si="4"/>
        <v>29</v>
      </c>
    </row>
    <row r="41" spans="1:28" ht="16.5" x14ac:dyDescent="0.2">
      <c r="A41" s="393">
        <v>30</v>
      </c>
      <c r="B41" s="43" t="s">
        <v>168</v>
      </c>
      <c r="C41" s="394" t="s">
        <v>146</v>
      </c>
      <c r="D41" s="75">
        <v>10</v>
      </c>
      <c r="E41" s="395">
        <v>1359</v>
      </c>
      <c r="F41" s="40"/>
      <c r="G41" s="396"/>
      <c r="H41" s="75"/>
      <c r="I41" s="395"/>
      <c r="J41" s="40"/>
      <c r="K41" s="396"/>
      <c r="L41" s="75"/>
      <c r="M41" s="395"/>
      <c r="N41" s="40"/>
      <c r="O41" s="396"/>
      <c r="P41" s="75"/>
      <c r="Q41" s="395"/>
      <c r="R41" s="40"/>
      <c r="S41" s="396"/>
      <c r="T41" s="391">
        <v>10</v>
      </c>
      <c r="U41" s="392">
        <v>1359</v>
      </c>
      <c r="V41" s="37">
        <v>30</v>
      </c>
      <c r="W41" s="291">
        <f t="shared" si="0"/>
        <v>1</v>
      </c>
      <c r="X41" s="236">
        <f t="shared" si="1"/>
        <v>10</v>
      </c>
      <c r="Y41" s="236">
        <f t="shared" si="1"/>
        <v>1359</v>
      </c>
      <c r="Z41" s="237">
        <f t="shared" si="2"/>
        <v>1359</v>
      </c>
      <c r="AA41" s="236">
        <f t="shared" si="3"/>
        <v>9.9864086409999988</v>
      </c>
      <c r="AB41" s="236">
        <f t="shared" si="4"/>
        <v>30</v>
      </c>
    </row>
    <row r="42" spans="1:28" ht="16.5" x14ac:dyDescent="0.2">
      <c r="A42" s="386">
        <v>31</v>
      </c>
      <c r="B42" s="43"/>
      <c r="C42" s="394"/>
      <c r="D42" s="75"/>
      <c r="E42" s="395"/>
      <c r="F42" s="40"/>
      <c r="G42" s="396"/>
      <c r="H42" s="75"/>
      <c r="I42" s="395"/>
      <c r="J42" s="40"/>
      <c r="K42" s="396"/>
      <c r="L42" s="75"/>
      <c r="M42" s="395"/>
      <c r="N42" s="40"/>
      <c r="O42" s="396"/>
      <c r="P42" s="75"/>
      <c r="Q42" s="395"/>
      <c r="R42" s="40"/>
      <c r="S42" s="396"/>
      <c r="T42" s="391" t="str">
        <f t="shared" ref="T12:U43" si="5">IF(ISNUMBER(D42)=TRUE,SUM(D42,F42,H42,J42,L42,N42,P42,R42),"")</f>
        <v/>
      </c>
      <c r="U42" s="392" t="str">
        <f t="shared" si="5"/>
        <v/>
      </c>
      <c r="V42" s="37" t="str">
        <f t="shared" ref="V17:V51" si="6">IF(ISNUMBER(AB42)=TRUE,AB42,"")</f>
        <v/>
      </c>
      <c r="W42" s="236" t="str">
        <f t="shared" si="0"/>
        <v/>
      </c>
      <c r="X42" s="236" t="str">
        <f t="shared" si="1"/>
        <v/>
      </c>
      <c r="Y42" s="236" t="str">
        <f t="shared" si="1"/>
        <v/>
      </c>
      <c r="Z42" s="237">
        <f t="shared" si="2"/>
        <v>0</v>
      </c>
      <c r="AA42" s="236" t="str">
        <f t="shared" si="3"/>
        <v/>
      </c>
      <c r="AB42" s="236" t="str">
        <f t="shared" si="4"/>
        <v/>
      </c>
    </row>
    <row r="43" spans="1:28" ht="16.5" x14ac:dyDescent="0.2">
      <c r="A43" s="393">
        <v>32</v>
      </c>
      <c r="B43" s="43"/>
      <c r="C43" s="394"/>
      <c r="D43" s="75"/>
      <c r="E43" s="395"/>
      <c r="F43" s="40"/>
      <c r="G43" s="396"/>
      <c r="H43" s="75"/>
      <c r="I43" s="395"/>
      <c r="J43" s="40"/>
      <c r="K43" s="396"/>
      <c r="L43" s="75"/>
      <c r="M43" s="395"/>
      <c r="N43" s="40"/>
      <c r="O43" s="396"/>
      <c r="P43" s="75"/>
      <c r="Q43" s="395"/>
      <c r="R43" s="40"/>
      <c r="S43" s="396"/>
      <c r="T43" s="391" t="str">
        <f t="shared" si="5"/>
        <v/>
      </c>
      <c r="U43" s="392" t="str">
        <f t="shared" si="5"/>
        <v/>
      </c>
      <c r="V43" s="37" t="str">
        <f t="shared" si="6"/>
        <v/>
      </c>
      <c r="W43" s="236" t="str">
        <f t="shared" si="0"/>
        <v/>
      </c>
      <c r="X43" s="236" t="str">
        <f>IF(ISNUMBER(#REF!)=TRUE,#REF!,"")</f>
        <v/>
      </c>
      <c r="Y43" s="236" t="str">
        <f>IF(ISNUMBER(#REF!)=TRUE,#REF!,"")</f>
        <v/>
      </c>
      <c r="Z43" s="237" t="e">
        <f>MAX(#REF!,#REF!,#REF!,#REF!,#REF!,#REF!,#REF!,#REF!)</f>
        <v>#REF!</v>
      </c>
      <c r="AA43" s="236" t="str">
        <f t="shared" si="3"/>
        <v/>
      </c>
      <c r="AB43" s="236" t="str">
        <f t="shared" si="4"/>
        <v/>
      </c>
    </row>
    <row r="44" spans="1:28" ht="16.5" x14ac:dyDescent="0.2">
      <c r="A44" s="393">
        <v>33</v>
      </c>
      <c r="B44" s="43"/>
      <c r="C44" s="394"/>
      <c r="D44" s="75"/>
      <c r="E44" s="395"/>
      <c r="F44" s="40"/>
      <c r="G44" s="396"/>
      <c r="H44" s="75"/>
      <c r="I44" s="395"/>
      <c r="J44" s="40"/>
      <c r="K44" s="396"/>
      <c r="L44" s="75"/>
      <c r="M44" s="395"/>
      <c r="N44" s="40"/>
      <c r="O44" s="396"/>
      <c r="P44" s="75"/>
      <c r="Q44" s="395"/>
      <c r="R44" s="40"/>
      <c r="S44" s="396"/>
      <c r="T44" s="391" t="str">
        <f t="shared" ref="T44:U50" si="7">IF(ISNUMBER(D44)=TRUE,SUM(D44,F44,H44,J44,L44,N44,P44,R44),"")</f>
        <v/>
      </c>
      <c r="U44" s="392" t="str">
        <f t="shared" si="7"/>
        <v/>
      </c>
      <c r="V44" s="37" t="str">
        <f t="shared" si="6"/>
        <v/>
      </c>
      <c r="W44" s="236" t="str">
        <f t="shared" si="0"/>
        <v/>
      </c>
      <c r="X44" s="236" t="str">
        <f>IF(ISNUMBER(#REF!)=TRUE,#REF!,"")</f>
        <v/>
      </c>
      <c r="Y44" s="236" t="str">
        <f>IF(ISNUMBER(#REF!)=TRUE,#REF!,"")</f>
        <v/>
      </c>
      <c r="Z44" s="237" t="e">
        <f>MAX(#REF!,#REF!,#REF!,#REF!,#REF!,#REF!,#REF!,#REF!)</f>
        <v>#REF!</v>
      </c>
      <c r="AA44" s="236" t="str">
        <f t="shared" si="3"/>
        <v/>
      </c>
      <c r="AB44" s="236" t="str">
        <f t="shared" si="4"/>
        <v/>
      </c>
    </row>
    <row r="45" spans="1:28" ht="16.5" x14ac:dyDescent="0.2">
      <c r="A45" s="386">
        <v>34</v>
      </c>
      <c r="B45" s="43"/>
      <c r="C45" s="394"/>
      <c r="D45" s="75"/>
      <c r="E45" s="395"/>
      <c r="F45" s="40"/>
      <c r="G45" s="396"/>
      <c r="H45" s="75"/>
      <c r="I45" s="395"/>
      <c r="J45" s="40"/>
      <c r="K45" s="396"/>
      <c r="L45" s="75"/>
      <c r="M45" s="395"/>
      <c r="N45" s="40"/>
      <c r="O45" s="396"/>
      <c r="P45" s="75"/>
      <c r="Q45" s="395"/>
      <c r="R45" s="40"/>
      <c r="S45" s="396"/>
      <c r="T45" s="391" t="str">
        <f t="shared" si="7"/>
        <v/>
      </c>
      <c r="U45" s="392" t="str">
        <f t="shared" si="7"/>
        <v/>
      </c>
      <c r="V45" s="37" t="str">
        <f t="shared" si="6"/>
        <v/>
      </c>
      <c r="W45" s="236" t="str">
        <f t="shared" si="0"/>
        <v/>
      </c>
      <c r="X45" s="236" t="str">
        <f>IF(ISNUMBER(#REF!)=TRUE,#REF!,"")</f>
        <v/>
      </c>
      <c r="Y45" s="236" t="str">
        <f>IF(ISNUMBER(#REF!)=TRUE,#REF!,"")</f>
        <v/>
      </c>
      <c r="Z45" s="237" t="e">
        <f>MAX(#REF!,#REF!,#REF!,#REF!,#REF!,#REF!,#REF!,#REF!)</f>
        <v>#REF!</v>
      </c>
      <c r="AA45" s="236" t="str">
        <f t="shared" si="3"/>
        <v/>
      </c>
      <c r="AB45" s="236" t="str">
        <f t="shared" si="4"/>
        <v/>
      </c>
    </row>
    <row r="46" spans="1:28" ht="16.5" x14ac:dyDescent="0.2">
      <c r="A46" s="393">
        <v>35</v>
      </c>
      <c r="B46" s="43"/>
      <c r="C46" s="394"/>
      <c r="D46" s="75"/>
      <c r="E46" s="395"/>
      <c r="F46" s="40"/>
      <c r="G46" s="396"/>
      <c r="H46" s="75"/>
      <c r="I46" s="395"/>
      <c r="J46" s="40"/>
      <c r="K46" s="396"/>
      <c r="L46" s="75"/>
      <c r="M46" s="395"/>
      <c r="N46" s="40"/>
      <c r="O46" s="396"/>
      <c r="P46" s="75"/>
      <c r="Q46" s="395"/>
      <c r="R46" s="40"/>
      <c r="S46" s="396"/>
      <c r="T46" s="391" t="str">
        <f t="shared" si="7"/>
        <v/>
      </c>
      <c r="U46" s="392" t="str">
        <f t="shared" si="7"/>
        <v/>
      </c>
      <c r="V46" s="37" t="str">
        <f t="shared" si="6"/>
        <v/>
      </c>
      <c r="W46" s="236" t="str">
        <f t="shared" si="0"/>
        <v/>
      </c>
      <c r="X46" s="236" t="str">
        <f>IF(ISNUMBER(#REF!)=TRUE,#REF!,"")</f>
        <v/>
      </c>
      <c r="Y46" s="236" t="str">
        <f>IF(ISNUMBER(#REF!)=TRUE,#REF!,"")</f>
        <v/>
      </c>
      <c r="Z46" s="237" t="e">
        <f>MAX(#REF!,#REF!,#REF!,#REF!,#REF!,#REF!,#REF!,#REF!)</f>
        <v>#REF!</v>
      </c>
      <c r="AA46" s="236" t="str">
        <f t="shared" si="3"/>
        <v/>
      </c>
      <c r="AB46" s="236" t="str">
        <f t="shared" si="4"/>
        <v/>
      </c>
    </row>
    <row r="47" spans="1:28" ht="16.5" x14ac:dyDescent="0.2">
      <c r="A47" s="393">
        <v>36</v>
      </c>
      <c r="B47" s="43"/>
      <c r="C47" s="394"/>
      <c r="D47" s="75"/>
      <c r="E47" s="395"/>
      <c r="F47" s="40"/>
      <c r="G47" s="396"/>
      <c r="H47" s="75"/>
      <c r="I47" s="395"/>
      <c r="J47" s="40"/>
      <c r="K47" s="396"/>
      <c r="L47" s="75"/>
      <c r="M47" s="395"/>
      <c r="N47" s="40"/>
      <c r="O47" s="396"/>
      <c r="P47" s="75"/>
      <c r="Q47" s="395"/>
      <c r="R47" s="40"/>
      <c r="S47" s="396"/>
      <c r="T47" s="391" t="str">
        <f t="shared" si="7"/>
        <v/>
      </c>
      <c r="U47" s="392" t="str">
        <f t="shared" si="7"/>
        <v/>
      </c>
      <c r="V47" s="37" t="str">
        <f t="shared" si="6"/>
        <v/>
      </c>
      <c r="W47" s="236" t="str">
        <f t="shared" si="0"/>
        <v/>
      </c>
      <c r="X47" s="236" t="str">
        <f>IF(ISNUMBER(#REF!)=TRUE,#REF!,"")</f>
        <v/>
      </c>
      <c r="Y47" s="236" t="str">
        <f>IF(ISNUMBER(#REF!)=TRUE,#REF!,"")</f>
        <v/>
      </c>
      <c r="Z47" s="237" t="e">
        <f>MAX(#REF!,#REF!,#REF!,#REF!,#REF!,#REF!,#REF!,#REF!)</f>
        <v>#REF!</v>
      </c>
      <c r="AA47" s="236" t="str">
        <f t="shared" si="3"/>
        <v/>
      </c>
      <c r="AB47" s="236" t="str">
        <f t="shared" si="4"/>
        <v/>
      </c>
    </row>
    <row r="48" spans="1:28" ht="16.5" x14ac:dyDescent="0.2">
      <c r="A48" s="386">
        <v>37</v>
      </c>
      <c r="B48" s="43"/>
      <c r="C48" s="394"/>
      <c r="D48" s="75"/>
      <c r="E48" s="395"/>
      <c r="F48" s="40"/>
      <c r="G48" s="396"/>
      <c r="H48" s="75"/>
      <c r="I48" s="395"/>
      <c r="J48" s="40"/>
      <c r="K48" s="396"/>
      <c r="L48" s="75"/>
      <c r="M48" s="395"/>
      <c r="N48" s="40"/>
      <c r="O48" s="396"/>
      <c r="P48" s="75"/>
      <c r="Q48" s="395"/>
      <c r="R48" s="40"/>
      <c r="S48" s="396"/>
      <c r="T48" s="391" t="str">
        <f t="shared" si="7"/>
        <v/>
      </c>
      <c r="U48" s="392" t="str">
        <f t="shared" si="7"/>
        <v/>
      </c>
      <c r="V48" s="37" t="str">
        <f t="shared" si="6"/>
        <v/>
      </c>
      <c r="W48" s="236" t="str">
        <f t="shared" si="0"/>
        <v/>
      </c>
      <c r="X48" s="236" t="str">
        <f>IF(ISNUMBER(#REF!)=TRUE,#REF!,"")</f>
        <v/>
      </c>
      <c r="Y48" s="236" t="str">
        <f>IF(ISNUMBER(#REF!)=TRUE,#REF!,"")</f>
        <v/>
      </c>
      <c r="Z48" s="237" t="e">
        <f>MAX(#REF!,#REF!,#REF!,#REF!,#REF!,#REF!,#REF!,#REF!)</f>
        <v>#REF!</v>
      </c>
      <c r="AA48" s="236" t="str">
        <f t="shared" si="3"/>
        <v/>
      </c>
      <c r="AB48" s="236" t="str">
        <f t="shared" si="4"/>
        <v/>
      </c>
    </row>
    <row r="49" spans="1:28" ht="16.5" x14ac:dyDescent="0.2">
      <c r="A49" s="393">
        <v>38</v>
      </c>
      <c r="B49" s="43"/>
      <c r="C49" s="394"/>
      <c r="D49" s="75"/>
      <c r="E49" s="395"/>
      <c r="F49" s="40"/>
      <c r="G49" s="396"/>
      <c r="H49" s="75"/>
      <c r="I49" s="395"/>
      <c r="J49" s="40"/>
      <c r="K49" s="396"/>
      <c r="L49" s="75"/>
      <c r="M49" s="395"/>
      <c r="N49" s="40"/>
      <c r="O49" s="396"/>
      <c r="P49" s="75"/>
      <c r="Q49" s="395"/>
      <c r="R49" s="40"/>
      <c r="S49" s="396"/>
      <c r="T49" s="391" t="str">
        <f t="shared" si="7"/>
        <v/>
      </c>
      <c r="U49" s="392" t="str">
        <f t="shared" si="7"/>
        <v/>
      </c>
      <c r="V49" s="37" t="str">
        <f t="shared" si="6"/>
        <v/>
      </c>
      <c r="W49" s="236" t="str">
        <f t="shared" si="0"/>
        <v/>
      </c>
      <c r="X49" s="236" t="str">
        <f>IF(ISNUMBER(#REF!)=TRUE,#REF!,"")</f>
        <v/>
      </c>
      <c r="Y49" s="236" t="str">
        <f>IF(ISNUMBER(#REF!)=TRUE,#REF!,"")</f>
        <v/>
      </c>
      <c r="Z49" s="237" t="e">
        <f>MAX(#REF!,#REF!,#REF!,#REF!,#REF!,#REF!,#REF!,#REF!)</f>
        <v>#REF!</v>
      </c>
      <c r="AA49" s="236" t="str">
        <f t="shared" si="3"/>
        <v/>
      </c>
      <c r="AB49" s="236" t="str">
        <f t="shared" si="4"/>
        <v/>
      </c>
    </row>
    <row r="50" spans="1:28" ht="16.5" x14ac:dyDescent="0.2">
      <c r="A50" s="393">
        <v>39</v>
      </c>
      <c r="B50" s="43"/>
      <c r="C50" s="394"/>
      <c r="D50" s="75"/>
      <c r="E50" s="395"/>
      <c r="F50" s="40"/>
      <c r="G50" s="396"/>
      <c r="H50" s="75"/>
      <c r="I50" s="395"/>
      <c r="J50" s="40"/>
      <c r="K50" s="396"/>
      <c r="L50" s="75"/>
      <c r="M50" s="395"/>
      <c r="N50" s="40"/>
      <c r="O50" s="396"/>
      <c r="P50" s="75"/>
      <c r="Q50" s="395"/>
      <c r="R50" s="40"/>
      <c r="S50" s="396"/>
      <c r="T50" s="391" t="str">
        <f t="shared" si="7"/>
        <v/>
      </c>
      <c r="U50" s="392" t="str">
        <f t="shared" si="7"/>
        <v/>
      </c>
      <c r="V50" s="37" t="str">
        <f t="shared" si="6"/>
        <v/>
      </c>
      <c r="W50" s="236" t="str">
        <f t="shared" si="0"/>
        <v/>
      </c>
      <c r="X50" s="236" t="str">
        <f>IF(ISNUMBER(#REF!)=TRUE,#REF!,"")</f>
        <v/>
      </c>
      <c r="Y50" s="236" t="str">
        <f>IF(ISNUMBER(#REF!)=TRUE,#REF!,"")</f>
        <v/>
      </c>
      <c r="Z50" s="237" t="e">
        <f>MAX(#REF!,#REF!,#REF!,#REF!,#REF!,#REF!,#REF!,#REF!)</f>
        <v>#REF!</v>
      </c>
      <c r="AA50" s="236" t="str">
        <f t="shared" si="3"/>
        <v/>
      </c>
      <c r="AB50" s="236" t="str">
        <f t="shared" si="4"/>
        <v/>
      </c>
    </row>
    <row r="51" spans="1:28" ht="17.25" thickBot="1" x14ac:dyDescent="0.25">
      <c r="A51" s="372"/>
      <c r="B51" s="411"/>
      <c r="C51" s="412"/>
      <c r="D51" s="417"/>
      <c r="E51" s="415"/>
      <c r="F51" s="414"/>
      <c r="G51" s="413"/>
      <c r="H51" s="192"/>
      <c r="I51" s="413"/>
      <c r="J51" s="192"/>
      <c r="K51" s="413"/>
      <c r="L51" s="192"/>
      <c r="M51" s="413"/>
      <c r="N51" s="192"/>
      <c r="O51" s="413"/>
      <c r="P51" s="192"/>
      <c r="Q51" s="413"/>
      <c r="R51" s="192"/>
      <c r="S51" s="413"/>
      <c r="T51" s="192"/>
      <c r="U51" s="193"/>
      <c r="V51" s="51" t="str">
        <f t="shared" si="6"/>
        <v/>
      </c>
      <c r="W51" s="236" t="str">
        <f>IF(ISNUMBER(#REF!)=TRUE,1,"")</f>
        <v/>
      </c>
      <c r="X51" s="236" t="str">
        <f>IF(ISNUMBER(#REF!)=TRUE,#REF!,"")</f>
        <v/>
      </c>
      <c r="Y51" s="236" t="str">
        <f>IF(ISNUMBER(#REF!)=TRUE,#REF!,"")</f>
        <v/>
      </c>
      <c r="Z51" s="237" t="e">
        <f>MAX(#REF!,#REF!,#REF!,#REF!,#REF!,#REF!,#REF!,#REF!)</f>
        <v>#REF!</v>
      </c>
      <c r="AA51" s="236" t="str">
        <f t="shared" si="3"/>
        <v/>
      </c>
      <c r="AB51" s="236" t="str">
        <f t="shared" si="4"/>
        <v/>
      </c>
    </row>
    <row r="52" spans="1:28" ht="15.75" thickTop="1" x14ac:dyDescent="0.2">
      <c r="D52" s="418"/>
      <c r="E52" s="416"/>
      <c r="W52" s="236" t="str">
        <f>IF(ISNUMBER(#REF!)=TRUE,1,"")</f>
        <v/>
      </c>
      <c r="X52" s="236" t="str">
        <f>IF(ISNUMBER(#REF!)=TRUE,#REF!,"")</f>
        <v/>
      </c>
      <c r="Y52" s="236" t="str">
        <f>IF(ISNUMBER(#REF!)=TRUE,#REF!,"")</f>
        <v/>
      </c>
      <c r="Z52" s="237" t="e">
        <f>MAX(#REF!,#REF!,#REF!,#REF!,#REF!,#REF!,#REF!,#REF!)</f>
        <v>#REF!</v>
      </c>
      <c r="AA52" s="236" t="str">
        <f t="shared" si="3"/>
        <v/>
      </c>
      <c r="AB52" s="236" t="str">
        <f t="shared" si="4"/>
        <v/>
      </c>
    </row>
    <row r="53" spans="1:28" x14ac:dyDescent="0.2">
      <c r="W53" s="236" t="str">
        <f>IF(ISNUMBER(#REF!)=TRUE,1,"")</f>
        <v/>
      </c>
      <c r="X53" s="236" t="str">
        <f>IF(ISNUMBER(#REF!)=TRUE,#REF!,"")</f>
        <v/>
      </c>
      <c r="Y53" s="236" t="str">
        <f>IF(ISNUMBER(#REF!)=TRUE,#REF!,"")</f>
        <v/>
      </c>
      <c r="Z53" s="237" t="e">
        <f>MAX(#REF!,#REF!,#REF!,#REF!,#REF!,#REF!,#REF!,#REF!)</f>
        <v>#REF!</v>
      </c>
      <c r="AA53" s="236" t="str">
        <f t="shared" si="3"/>
        <v/>
      </c>
      <c r="AB53" s="236" t="str">
        <f t="shared" si="4"/>
        <v/>
      </c>
    </row>
    <row r="54" spans="1:28" x14ac:dyDescent="0.2">
      <c r="W54" s="236" t="str">
        <f>IF(ISNUMBER(#REF!)=TRUE,1,"")</f>
        <v/>
      </c>
      <c r="X54" s="236" t="str">
        <f>IF(ISNUMBER(#REF!)=TRUE,#REF!,"")</f>
        <v/>
      </c>
      <c r="Y54" s="236" t="str">
        <f>IF(ISNUMBER(#REF!)=TRUE,#REF!,"")</f>
        <v/>
      </c>
      <c r="Z54" s="237" t="e">
        <f>MAX(#REF!,#REF!,#REF!,#REF!,#REF!,#REF!,#REF!,#REF!)</f>
        <v>#REF!</v>
      </c>
      <c r="AA54" s="236" t="str">
        <f t="shared" si="3"/>
        <v/>
      </c>
      <c r="AB54" s="236" t="str">
        <f t="shared" si="4"/>
        <v/>
      </c>
    </row>
    <row r="55" spans="1:28" x14ac:dyDescent="0.2">
      <c r="W55" s="236" t="str">
        <f>IF(ISNUMBER(#REF!)=TRUE,1,"")</f>
        <v/>
      </c>
      <c r="X55" s="236" t="str">
        <f>IF(ISNUMBER(#REF!)=TRUE,#REF!,"")</f>
        <v/>
      </c>
      <c r="Y55" s="236" t="str">
        <f>IF(ISNUMBER(#REF!)=TRUE,#REF!,"")</f>
        <v/>
      </c>
      <c r="Z55" s="237" t="e">
        <f>MAX(#REF!,#REF!,#REF!,#REF!,#REF!,#REF!,#REF!,#REF!)</f>
        <v>#REF!</v>
      </c>
      <c r="AA55" s="236" t="str">
        <f t="shared" si="3"/>
        <v/>
      </c>
      <c r="AB55" s="236" t="str">
        <f t="shared" si="4"/>
        <v/>
      </c>
    </row>
    <row r="56" spans="1:28" x14ac:dyDescent="0.2">
      <c r="W56" s="236" t="str">
        <f>IF(ISNUMBER(#REF!)=TRUE,1,"")</f>
        <v/>
      </c>
      <c r="X56" s="236" t="str">
        <f>IF(ISNUMBER(#REF!)=TRUE,#REF!,"")</f>
        <v/>
      </c>
      <c r="Y56" s="236" t="str">
        <f>IF(ISNUMBER(#REF!)=TRUE,#REF!,"")</f>
        <v/>
      </c>
      <c r="Z56" s="237" t="e">
        <f>MAX(#REF!,#REF!,#REF!,#REF!,#REF!,#REF!,#REF!,#REF!)</f>
        <v>#REF!</v>
      </c>
      <c r="AA56" s="236" t="str">
        <f t="shared" si="3"/>
        <v/>
      </c>
      <c r="AB56" s="236" t="str">
        <f t="shared" si="4"/>
        <v/>
      </c>
    </row>
    <row r="57" spans="1:28" x14ac:dyDescent="0.2">
      <c r="W57" s="236" t="str">
        <f>IF(ISNUMBER(#REF!)=TRUE,1,"")</f>
        <v/>
      </c>
      <c r="X57" s="236" t="str">
        <f>IF(ISNUMBER(#REF!)=TRUE,#REF!,"")</f>
        <v/>
      </c>
      <c r="Y57" s="236" t="str">
        <f>IF(ISNUMBER(#REF!)=TRUE,#REF!,"")</f>
        <v/>
      </c>
      <c r="Z57" s="237" t="e">
        <f>MAX(#REF!,#REF!,#REF!,#REF!,#REF!,#REF!,#REF!,#REF!)</f>
        <v>#REF!</v>
      </c>
      <c r="AA57" s="236" t="str">
        <f t="shared" si="3"/>
        <v/>
      </c>
      <c r="AB57" s="236" t="str">
        <f t="shared" si="4"/>
        <v/>
      </c>
    </row>
    <row r="58" spans="1:28" x14ac:dyDescent="0.2">
      <c r="W58" s="236" t="str">
        <f>IF(ISNUMBER(#REF!)=TRUE,1,"")</f>
        <v/>
      </c>
      <c r="X58" s="236" t="str">
        <f>IF(ISNUMBER(#REF!)=TRUE,#REF!,"")</f>
        <v/>
      </c>
      <c r="Y58" s="236" t="str">
        <f>IF(ISNUMBER(#REF!)=TRUE,#REF!,"")</f>
        <v/>
      </c>
      <c r="Z58" s="237" t="e">
        <f>MAX(#REF!,#REF!,#REF!,#REF!,#REF!,#REF!,#REF!,#REF!)</f>
        <v>#REF!</v>
      </c>
      <c r="AA58" s="236" t="str">
        <f t="shared" si="3"/>
        <v/>
      </c>
      <c r="AB58" s="236" t="str">
        <f t="shared" si="4"/>
        <v/>
      </c>
    </row>
    <row r="59" spans="1:28" x14ac:dyDescent="0.2">
      <c r="W59" s="236" t="str">
        <f>IF(ISNUMBER(#REF!)=TRUE,1,"")</f>
        <v/>
      </c>
      <c r="X59" s="236" t="str">
        <f>IF(ISNUMBER(#REF!)=TRUE,#REF!,"")</f>
        <v/>
      </c>
      <c r="Y59" s="236" t="str">
        <f>IF(ISNUMBER(#REF!)=TRUE,#REF!,"")</f>
        <v/>
      </c>
      <c r="Z59" s="237" t="e">
        <f>MAX(#REF!,#REF!,#REF!,#REF!,#REF!,#REF!,#REF!,#REF!)</f>
        <v>#REF!</v>
      </c>
      <c r="AA59" s="236" t="str">
        <f t="shared" si="3"/>
        <v/>
      </c>
      <c r="AB59" s="236" t="str">
        <f t="shared" si="4"/>
        <v/>
      </c>
    </row>
    <row r="60" spans="1:28" x14ac:dyDescent="0.2">
      <c r="W60" s="236" t="str">
        <f>IF(ISNUMBER(#REF!)=TRUE,1,"")</f>
        <v/>
      </c>
      <c r="X60" s="236" t="str">
        <f>IF(ISNUMBER(#REF!)=TRUE,#REF!,"")</f>
        <v/>
      </c>
      <c r="Y60" s="236" t="str">
        <f>IF(ISNUMBER(#REF!)=TRUE,#REF!,"")</f>
        <v/>
      </c>
      <c r="Z60" s="237" t="e">
        <f>MAX(#REF!,#REF!,#REF!,#REF!,#REF!,#REF!,#REF!,#REF!)</f>
        <v>#REF!</v>
      </c>
      <c r="AA60" s="236" t="str">
        <f t="shared" si="3"/>
        <v/>
      </c>
      <c r="AB60" s="236" t="str">
        <f t="shared" si="4"/>
        <v/>
      </c>
    </row>
    <row r="61" spans="1:28" x14ac:dyDescent="0.2">
      <c r="W61" s="236" t="str">
        <f>IF(ISNUMBER(#REF!)=TRUE,1,"")</f>
        <v/>
      </c>
      <c r="X61" s="236" t="str">
        <f>IF(ISNUMBER(#REF!)=TRUE,#REF!,"")</f>
        <v/>
      </c>
      <c r="Y61" s="236" t="str">
        <f>IF(ISNUMBER(#REF!)=TRUE,#REF!,"")</f>
        <v/>
      </c>
      <c r="Z61" s="237" t="e">
        <f>MAX(#REF!,#REF!,#REF!,#REF!,#REF!,#REF!,#REF!,#REF!)</f>
        <v>#REF!</v>
      </c>
      <c r="AA61" s="236" t="str">
        <f t="shared" si="3"/>
        <v/>
      </c>
      <c r="AB61" s="236" t="str">
        <f t="shared" si="4"/>
        <v/>
      </c>
    </row>
    <row r="62" spans="1:28" x14ac:dyDescent="0.2">
      <c r="W62" s="236" t="str">
        <f>IF(ISNUMBER(#REF!)=TRUE,1,"")</f>
        <v/>
      </c>
      <c r="X62" s="236" t="str">
        <f>IF(ISNUMBER(#REF!)=TRUE,#REF!,"")</f>
        <v/>
      </c>
      <c r="Y62" s="236" t="str">
        <f>IF(ISNUMBER(#REF!)=TRUE,#REF!,"")</f>
        <v/>
      </c>
      <c r="Z62" s="237" t="e">
        <f>MAX(#REF!,#REF!,#REF!,#REF!,#REF!,#REF!,#REF!,#REF!)</f>
        <v>#REF!</v>
      </c>
      <c r="AA62" s="236" t="str">
        <f t="shared" si="3"/>
        <v/>
      </c>
      <c r="AB62" s="236" t="str">
        <f t="shared" si="4"/>
        <v/>
      </c>
    </row>
    <row r="63" spans="1:28" x14ac:dyDescent="0.2">
      <c r="W63" s="236" t="str">
        <f>IF(ISNUMBER(#REF!)=TRUE,1,"")</f>
        <v/>
      </c>
      <c r="X63" s="236" t="str">
        <f>IF(ISNUMBER(#REF!)=TRUE,#REF!,"")</f>
        <v/>
      </c>
      <c r="Y63" s="236" t="str">
        <f>IF(ISNUMBER(#REF!)=TRUE,#REF!,"")</f>
        <v/>
      </c>
      <c r="Z63" s="237" t="e">
        <f>MAX(#REF!,#REF!,#REF!,#REF!,#REF!,#REF!,#REF!,#REF!)</f>
        <v>#REF!</v>
      </c>
      <c r="AA63" s="236" t="str">
        <f t="shared" si="3"/>
        <v/>
      </c>
      <c r="AB63" s="236" t="str">
        <f t="shared" si="4"/>
        <v/>
      </c>
    </row>
    <row r="64" spans="1:28" x14ac:dyDescent="0.2">
      <c r="W64" s="236" t="str">
        <f>IF(ISNUMBER(#REF!)=TRUE,1,"")</f>
        <v/>
      </c>
      <c r="X64" s="236" t="str">
        <f>IF(ISNUMBER(#REF!)=TRUE,#REF!,"")</f>
        <v/>
      </c>
      <c r="Y64" s="236" t="str">
        <f>IF(ISNUMBER(#REF!)=TRUE,#REF!,"")</f>
        <v/>
      </c>
      <c r="Z64" s="237" t="e">
        <f>MAX(#REF!,#REF!,#REF!,#REF!,#REF!,#REF!,#REF!,#REF!)</f>
        <v>#REF!</v>
      </c>
      <c r="AA64" s="236" t="str">
        <f t="shared" si="3"/>
        <v/>
      </c>
      <c r="AB64" s="236" t="str">
        <f t="shared" si="4"/>
        <v/>
      </c>
    </row>
    <row r="65" spans="23:28" x14ac:dyDescent="0.2">
      <c r="W65" s="236" t="str">
        <f>IF(ISNUMBER(#REF!)=TRUE,1,"")</f>
        <v/>
      </c>
      <c r="X65" s="236" t="str">
        <f>IF(ISNUMBER(#REF!)=TRUE,#REF!,"")</f>
        <v/>
      </c>
      <c r="Y65" s="236" t="str">
        <f>IF(ISNUMBER(#REF!)=TRUE,#REF!,"")</f>
        <v/>
      </c>
      <c r="Z65" s="237" t="e">
        <f>MAX(#REF!,#REF!,#REF!,#REF!,#REF!,#REF!,#REF!,#REF!)</f>
        <v>#REF!</v>
      </c>
      <c r="AA65" s="236" t="str">
        <f t="shared" si="3"/>
        <v/>
      </c>
      <c r="AB65" s="236" t="str">
        <f t="shared" si="4"/>
        <v/>
      </c>
    </row>
    <row r="66" spans="23:28" x14ac:dyDescent="0.2">
      <c r="W66" s="236" t="str">
        <f>IF(ISNUMBER(#REF!)=TRUE,1,"")</f>
        <v/>
      </c>
      <c r="X66" s="236" t="str">
        <f>IF(ISNUMBER(#REF!)=TRUE,#REF!,"")</f>
        <v/>
      </c>
      <c r="Y66" s="236" t="str">
        <f>IF(ISNUMBER(#REF!)=TRUE,#REF!,"")</f>
        <v/>
      </c>
      <c r="Z66" s="237" t="e">
        <f>MAX(#REF!,#REF!,#REF!,#REF!,#REF!,#REF!,#REF!,#REF!)</f>
        <v>#REF!</v>
      </c>
      <c r="AA66" s="236" t="str">
        <f t="shared" si="3"/>
        <v/>
      </c>
      <c r="AB66" s="236" t="str">
        <f t="shared" si="4"/>
        <v/>
      </c>
    </row>
    <row r="67" spans="23:28" x14ac:dyDescent="0.2">
      <c r="W67" s="236" t="str">
        <f>IF(ISNUMBER(#REF!)=TRUE,1,"")</f>
        <v/>
      </c>
      <c r="X67" s="236" t="str">
        <f>IF(ISNUMBER(#REF!)=TRUE,#REF!,"")</f>
        <v/>
      </c>
      <c r="Y67" s="236" t="str">
        <f>IF(ISNUMBER(#REF!)=TRUE,#REF!,"")</f>
        <v/>
      </c>
      <c r="Z67" s="237" t="e">
        <f>MAX(#REF!,#REF!,#REF!,#REF!,#REF!,#REF!,#REF!,#REF!)</f>
        <v>#REF!</v>
      </c>
      <c r="AA67" s="236" t="str">
        <f t="shared" si="3"/>
        <v/>
      </c>
      <c r="AB67" s="236" t="str">
        <f t="shared" si="4"/>
        <v/>
      </c>
    </row>
    <row r="68" spans="23:28" x14ac:dyDescent="0.2">
      <c r="W68" s="236" t="str">
        <f>IF(ISNUMBER(#REF!)=TRUE,1,"")</f>
        <v/>
      </c>
      <c r="X68" s="236" t="str">
        <f>IF(ISNUMBER(#REF!)=TRUE,#REF!,"")</f>
        <v/>
      </c>
      <c r="Y68" s="236" t="str">
        <f>IF(ISNUMBER(#REF!)=TRUE,#REF!,"")</f>
        <v/>
      </c>
      <c r="Z68" s="237" t="e">
        <f>MAX(#REF!,#REF!,#REF!,#REF!,#REF!,#REF!,#REF!,#REF!)</f>
        <v>#REF!</v>
      </c>
      <c r="AA68" s="236" t="str">
        <f t="shared" si="3"/>
        <v/>
      </c>
      <c r="AB68" s="236" t="str">
        <f t="shared" si="4"/>
        <v/>
      </c>
    </row>
    <row r="69" spans="23:28" x14ac:dyDescent="0.2">
      <c r="W69" s="236" t="str">
        <f>IF(ISNUMBER(#REF!)=TRUE,1,"")</f>
        <v/>
      </c>
      <c r="X69" s="236" t="str">
        <f>IF(ISNUMBER(#REF!)=TRUE,#REF!,"")</f>
        <v/>
      </c>
      <c r="Y69" s="236" t="str">
        <f>IF(ISNUMBER(#REF!)=TRUE,#REF!,"")</f>
        <v/>
      </c>
      <c r="Z69" s="237" t="e">
        <f>MAX(#REF!,#REF!,#REF!,#REF!,#REF!,#REF!,#REF!,#REF!)</f>
        <v>#REF!</v>
      </c>
      <c r="AA69" s="236" t="str">
        <f t="shared" si="3"/>
        <v/>
      </c>
      <c r="AB69" s="236" t="str">
        <f t="shared" si="4"/>
        <v/>
      </c>
    </row>
    <row r="70" spans="23:28" x14ac:dyDescent="0.2">
      <c r="W70" s="236" t="str">
        <f>IF(ISNUMBER(#REF!)=TRUE,1,"")</f>
        <v/>
      </c>
      <c r="X70" s="236" t="str">
        <f>IF(ISNUMBER(#REF!)=TRUE,#REF!,"")</f>
        <v/>
      </c>
      <c r="Y70" s="236" t="str">
        <f>IF(ISNUMBER(#REF!)=TRUE,#REF!,"")</f>
        <v/>
      </c>
      <c r="Z70" s="237" t="e">
        <f>MAX(#REF!,#REF!,#REF!,#REF!,#REF!,#REF!,#REF!,#REF!)</f>
        <v>#REF!</v>
      </c>
      <c r="AA70" s="236" t="str">
        <f t="shared" si="3"/>
        <v/>
      </c>
      <c r="AB70" s="236" t="str">
        <f t="shared" si="4"/>
        <v/>
      </c>
    </row>
    <row r="71" spans="23:28" x14ac:dyDescent="0.2">
      <c r="W71" s="236" t="str">
        <f>IF(ISNUMBER(#REF!)=TRUE,1,"")</f>
        <v/>
      </c>
      <c r="X71" s="236" t="str">
        <f>IF(ISNUMBER(#REF!)=TRUE,#REF!,"")</f>
        <v/>
      </c>
      <c r="Y71" s="236" t="str">
        <f>IF(ISNUMBER(#REF!)=TRUE,#REF!,"")</f>
        <v/>
      </c>
      <c r="Z71" s="237" t="e">
        <f>MAX(#REF!,#REF!,#REF!,#REF!,#REF!,#REF!,#REF!,#REF!)</f>
        <v>#REF!</v>
      </c>
      <c r="AA71" s="236" t="str">
        <f t="shared" si="3"/>
        <v/>
      </c>
      <c r="AB71" s="236" t="str">
        <f t="shared" si="4"/>
        <v/>
      </c>
    </row>
    <row r="72" spans="23:28" x14ac:dyDescent="0.2">
      <c r="W72" s="236" t="str">
        <f>IF(ISNUMBER(#REF!)=TRUE,1,"")</f>
        <v/>
      </c>
      <c r="X72" s="236" t="str">
        <f>IF(ISNUMBER(#REF!)=TRUE,#REF!,"")</f>
        <v/>
      </c>
      <c r="Y72" s="236" t="str">
        <f>IF(ISNUMBER(#REF!)=TRUE,#REF!,"")</f>
        <v/>
      </c>
      <c r="Z72" s="237" t="e">
        <f>MAX(#REF!,#REF!,#REF!,#REF!,#REF!,#REF!,#REF!,#REF!)</f>
        <v>#REF!</v>
      </c>
      <c r="AA72" s="236" t="str">
        <f t="shared" si="3"/>
        <v/>
      </c>
      <c r="AB72" s="236" t="str">
        <f t="shared" si="4"/>
        <v/>
      </c>
    </row>
    <row r="73" spans="23:28" x14ac:dyDescent="0.2">
      <c r="W73" s="236" t="str">
        <f>IF(ISNUMBER(#REF!)=TRUE,1,"")</f>
        <v/>
      </c>
      <c r="X73" s="236" t="str">
        <f>IF(ISNUMBER(#REF!)=TRUE,#REF!,"")</f>
        <v/>
      </c>
      <c r="Y73" s="236" t="str">
        <f>IF(ISNUMBER(#REF!)=TRUE,#REF!,"")</f>
        <v/>
      </c>
      <c r="Z73" s="237" t="e">
        <f>MAX(#REF!,#REF!,#REF!,#REF!,#REF!,#REF!,#REF!,#REF!)</f>
        <v>#REF!</v>
      </c>
      <c r="AA73" s="236" t="str">
        <f t="shared" si="3"/>
        <v/>
      </c>
      <c r="AB73" s="236" t="str">
        <f t="shared" si="4"/>
        <v/>
      </c>
    </row>
    <row r="74" spans="23:28" x14ac:dyDescent="0.2">
      <c r="W74" s="236" t="str">
        <f>IF(ISNUMBER(#REF!)=TRUE,1,"")</f>
        <v/>
      </c>
      <c r="X74" s="236" t="str">
        <f>IF(ISNUMBER(#REF!)=TRUE,#REF!,"")</f>
        <v/>
      </c>
      <c r="Y74" s="236" t="str">
        <f>IF(ISNUMBER(#REF!)=TRUE,#REF!,"")</f>
        <v/>
      </c>
      <c r="Z74" s="237" t="e">
        <f>MAX(#REF!,#REF!,#REF!,#REF!,#REF!,#REF!,#REF!,#REF!)</f>
        <v>#REF!</v>
      </c>
      <c r="AA74" s="236" t="str">
        <f t="shared" si="3"/>
        <v/>
      </c>
      <c r="AB74" s="236" t="str">
        <f t="shared" si="4"/>
        <v/>
      </c>
    </row>
    <row r="75" spans="23:28" x14ac:dyDescent="0.2">
      <c r="W75" s="236" t="str">
        <f>IF(ISNUMBER(#REF!)=TRUE,1,"")</f>
        <v/>
      </c>
      <c r="X75" s="236" t="str">
        <f>IF(ISNUMBER(#REF!)=TRUE,#REF!,"")</f>
        <v/>
      </c>
      <c r="Y75" s="236" t="str">
        <f>IF(ISNUMBER(#REF!)=TRUE,#REF!,"")</f>
        <v/>
      </c>
      <c r="Z75" s="237" t="e">
        <f>MAX(#REF!,#REF!,#REF!,#REF!,#REF!,#REF!,#REF!,#REF!)</f>
        <v>#REF!</v>
      </c>
      <c r="AA75" s="236" t="str">
        <f t="shared" si="3"/>
        <v/>
      </c>
      <c r="AB75" s="236" t="str">
        <f t="shared" si="4"/>
        <v/>
      </c>
    </row>
    <row r="76" spans="23:28" x14ac:dyDescent="0.2">
      <c r="W76" s="236" t="str">
        <f>IF(ISNUMBER(#REF!)=TRUE,1,"")</f>
        <v/>
      </c>
      <c r="X76" s="236" t="str">
        <f>IF(ISNUMBER(#REF!)=TRUE,#REF!,"")</f>
        <v/>
      </c>
      <c r="Y76" s="236" t="str">
        <f>IF(ISNUMBER(#REF!)=TRUE,#REF!,"")</f>
        <v/>
      </c>
      <c r="Z76" s="237" t="e">
        <f>MAX(#REF!,#REF!,#REF!,#REF!,#REF!,#REF!,#REF!,#REF!)</f>
        <v>#REF!</v>
      </c>
      <c r="AA76" s="236" t="str">
        <f t="shared" si="3"/>
        <v/>
      </c>
      <c r="AB76" s="236" t="str">
        <f t="shared" si="4"/>
        <v/>
      </c>
    </row>
    <row r="77" spans="23:28" x14ac:dyDescent="0.2">
      <c r="W77" s="236" t="str">
        <f>IF(ISNUMBER(#REF!)=TRUE,1,"")</f>
        <v/>
      </c>
      <c r="X77" s="236" t="str">
        <f>IF(ISNUMBER(#REF!)=TRUE,#REF!,"")</f>
        <v/>
      </c>
      <c r="Y77" s="236" t="str">
        <f>IF(ISNUMBER(#REF!)=TRUE,#REF!,"")</f>
        <v/>
      </c>
      <c r="Z77" s="237" t="e">
        <f>MAX(#REF!,#REF!,#REF!,#REF!,#REF!,#REF!,#REF!,#REF!)</f>
        <v>#REF!</v>
      </c>
      <c r="AA77" s="236" t="str">
        <f t="shared" ref="AA77:AA97" si="8">IF(ISNUMBER(X77)=TRUE,X77-Y77/100000-Z77/1000000000,"")</f>
        <v/>
      </c>
      <c r="AB77" s="236" t="str">
        <f t="shared" ref="AB77:AB97" si="9">IF(ISNUMBER(AA77)=TRUE,RANK(AA77,$AA$12:$AA$97,1),"")</f>
        <v/>
      </c>
    </row>
    <row r="78" spans="23:28" x14ac:dyDescent="0.2">
      <c r="W78" s="236" t="str">
        <f>IF(ISNUMBER(#REF!)=TRUE,1,"")</f>
        <v/>
      </c>
      <c r="X78" s="236" t="str">
        <f>IF(ISNUMBER(#REF!)=TRUE,#REF!,"")</f>
        <v/>
      </c>
      <c r="Y78" s="236" t="str">
        <f>IF(ISNUMBER(#REF!)=TRUE,#REF!,"")</f>
        <v/>
      </c>
      <c r="Z78" s="237" t="e">
        <f>MAX(#REF!,#REF!,#REF!,#REF!,#REF!,#REF!,#REF!,#REF!)</f>
        <v>#REF!</v>
      </c>
      <c r="AA78" s="236" t="str">
        <f t="shared" si="8"/>
        <v/>
      </c>
      <c r="AB78" s="236" t="str">
        <f t="shared" si="9"/>
        <v/>
      </c>
    </row>
    <row r="79" spans="23:28" x14ac:dyDescent="0.2">
      <c r="W79" s="236" t="str">
        <f>IF(ISNUMBER(#REF!)=TRUE,1,"")</f>
        <v/>
      </c>
      <c r="X79" s="236" t="str">
        <f>IF(ISNUMBER(#REF!)=TRUE,#REF!,"")</f>
        <v/>
      </c>
      <c r="Y79" s="236" t="str">
        <f>IF(ISNUMBER(#REF!)=TRUE,#REF!,"")</f>
        <v/>
      </c>
      <c r="Z79" s="237" t="e">
        <f>MAX(#REF!,#REF!,#REF!,#REF!,#REF!,#REF!,#REF!,#REF!)</f>
        <v>#REF!</v>
      </c>
      <c r="AA79" s="236" t="str">
        <f t="shared" si="8"/>
        <v/>
      </c>
      <c r="AB79" s="236" t="str">
        <f t="shared" si="9"/>
        <v/>
      </c>
    </row>
    <row r="80" spans="23:28" x14ac:dyDescent="0.2">
      <c r="W80" s="236" t="str">
        <f>IF(ISNUMBER(#REF!)=TRUE,1,"")</f>
        <v/>
      </c>
      <c r="X80" s="236" t="str">
        <f>IF(ISNUMBER(#REF!)=TRUE,#REF!,"")</f>
        <v/>
      </c>
      <c r="Y80" s="236" t="str">
        <f>IF(ISNUMBER(#REF!)=TRUE,#REF!,"")</f>
        <v/>
      </c>
      <c r="Z80" s="237" t="e">
        <f>MAX(#REF!,#REF!,#REF!,#REF!,#REF!,#REF!,#REF!,#REF!)</f>
        <v>#REF!</v>
      </c>
      <c r="AA80" s="236" t="str">
        <f t="shared" si="8"/>
        <v/>
      </c>
      <c r="AB80" s="236" t="str">
        <f t="shared" si="9"/>
        <v/>
      </c>
    </row>
    <row r="81" spans="23:28" x14ac:dyDescent="0.2">
      <c r="W81" s="236" t="str">
        <f>IF(ISNUMBER(#REF!)=TRUE,1,"")</f>
        <v/>
      </c>
      <c r="X81" s="236" t="str">
        <f>IF(ISNUMBER(#REF!)=TRUE,#REF!,"")</f>
        <v/>
      </c>
      <c r="Y81" s="236" t="str">
        <f>IF(ISNUMBER(#REF!)=TRUE,#REF!,"")</f>
        <v/>
      </c>
      <c r="Z81" s="237" t="e">
        <f>MAX(#REF!,#REF!,#REF!,#REF!,#REF!,#REF!,#REF!,#REF!)</f>
        <v>#REF!</v>
      </c>
      <c r="AA81" s="236" t="str">
        <f t="shared" si="8"/>
        <v/>
      </c>
      <c r="AB81" s="236" t="str">
        <f t="shared" si="9"/>
        <v/>
      </c>
    </row>
    <row r="82" spans="23:28" x14ac:dyDescent="0.2">
      <c r="W82" s="236" t="str">
        <f>IF(ISNUMBER(#REF!)=TRUE,1,"")</f>
        <v/>
      </c>
      <c r="X82" s="236" t="str">
        <f>IF(ISNUMBER(#REF!)=TRUE,#REF!,"")</f>
        <v/>
      </c>
      <c r="Y82" s="236" t="str">
        <f>IF(ISNUMBER(#REF!)=TRUE,#REF!,"")</f>
        <v/>
      </c>
      <c r="Z82" s="237" t="e">
        <f>MAX(#REF!,#REF!,#REF!,#REF!,#REF!,#REF!,#REF!,#REF!)</f>
        <v>#REF!</v>
      </c>
      <c r="AA82" s="236" t="str">
        <f t="shared" si="8"/>
        <v/>
      </c>
      <c r="AB82" s="236" t="str">
        <f t="shared" si="9"/>
        <v/>
      </c>
    </row>
    <row r="83" spans="23:28" x14ac:dyDescent="0.2">
      <c r="W83" s="236" t="str">
        <f>IF(ISNUMBER(#REF!)=TRUE,1,"")</f>
        <v/>
      </c>
      <c r="X83" s="236" t="str">
        <f>IF(ISNUMBER(#REF!)=TRUE,#REF!,"")</f>
        <v/>
      </c>
      <c r="Y83" s="236" t="str">
        <f>IF(ISNUMBER(#REF!)=TRUE,#REF!,"")</f>
        <v/>
      </c>
      <c r="Z83" s="237" t="e">
        <f>MAX(#REF!,#REF!,#REF!,#REF!,#REF!,#REF!,#REF!,#REF!)</f>
        <v>#REF!</v>
      </c>
      <c r="AA83" s="236" t="str">
        <f t="shared" si="8"/>
        <v/>
      </c>
      <c r="AB83" s="236" t="str">
        <f t="shared" si="9"/>
        <v/>
      </c>
    </row>
    <row r="84" spans="23:28" x14ac:dyDescent="0.2">
      <c r="W84" s="236" t="str">
        <f>IF(ISNUMBER(#REF!)=TRUE,1,"")</f>
        <v/>
      </c>
      <c r="X84" s="236" t="str">
        <f>IF(ISNUMBER(#REF!)=TRUE,#REF!,"")</f>
        <v/>
      </c>
      <c r="Y84" s="236" t="str">
        <f>IF(ISNUMBER(#REF!)=TRUE,#REF!,"")</f>
        <v/>
      </c>
      <c r="Z84" s="237" t="e">
        <f>MAX(#REF!,#REF!,#REF!,#REF!,#REF!,#REF!,#REF!,#REF!)</f>
        <v>#REF!</v>
      </c>
      <c r="AA84" s="236" t="str">
        <f t="shared" si="8"/>
        <v/>
      </c>
      <c r="AB84" s="236" t="str">
        <f t="shared" si="9"/>
        <v/>
      </c>
    </row>
    <row r="85" spans="23:28" x14ac:dyDescent="0.2">
      <c r="W85" s="236" t="str">
        <f>IF(ISNUMBER(#REF!)=TRUE,1,"")</f>
        <v/>
      </c>
      <c r="X85" s="236" t="str">
        <f>IF(ISNUMBER(#REF!)=TRUE,#REF!,"")</f>
        <v/>
      </c>
      <c r="Y85" s="236" t="str">
        <f>IF(ISNUMBER(#REF!)=TRUE,#REF!,"")</f>
        <v/>
      </c>
      <c r="Z85" s="237" t="e">
        <f>MAX(#REF!,#REF!,#REF!,#REF!,#REF!,#REF!,#REF!,#REF!)</f>
        <v>#REF!</v>
      </c>
      <c r="AA85" s="236" t="str">
        <f t="shared" si="8"/>
        <v/>
      </c>
      <c r="AB85" s="236" t="str">
        <f t="shared" si="9"/>
        <v/>
      </c>
    </row>
    <row r="86" spans="23:28" x14ac:dyDescent="0.2">
      <c r="W86" s="236" t="str">
        <f>IF(ISNUMBER(#REF!)=TRUE,1,"")</f>
        <v/>
      </c>
      <c r="X86" s="236" t="str">
        <f>IF(ISNUMBER(#REF!)=TRUE,#REF!,"")</f>
        <v/>
      </c>
      <c r="Y86" s="236" t="str">
        <f>IF(ISNUMBER(#REF!)=TRUE,#REF!,"")</f>
        <v/>
      </c>
      <c r="Z86" s="237" t="e">
        <f>MAX(#REF!,#REF!,#REF!,#REF!,#REF!,#REF!,#REF!,#REF!)</f>
        <v>#REF!</v>
      </c>
      <c r="AA86" s="236" t="str">
        <f t="shared" si="8"/>
        <v/>
      </c>
      <c r="AB86" s="236" t="str">
        <f t="shared" si="9"/>
        <v/>
      </c>
    </row>
    <row r="87" spans="23:28" x14ac:dyDescent="0.2">
      <c r="W87" s="236" t="str">
        <f>IF(ISNUMBER(#REF!)=TRUE,1,"")</f>
        <v/>
      </c>
      <c r="X87" s="236" t="str">
        <f>IF(ISNUMBER(#REF!)=TRUE,#REF!,"")</f>
        <v/>
      </c>
      <c r="Y87" s="236" t="str">
        <f>IF(ISNUMBER(#REF!)=TRUE,#REF!,"")</f>
        <v/>
      </c>
      <c r="Z87" s="237" t="e">
        <f>MAX(#REF!,#REF!,#REF!,#REF!,#REF!,#REF!,#REF!,#REF!)</f>
        <v>#REF!</v>
      </c>
      <c r="AA87" s="236" t="str">
        <f t="shared" si="8"/>
        <v/>
      </c>
      <c r="AB87" s="236" t="str">
        <f t="shared" si="9"/>
        <v/>
      </c>
    </row>
    <row r="88" spans="23:28" x14ac:dyDescent="0.2">
      <c r="W88" s="236" t="str">
        <f>IF(ISNUMBER(#REF!)=TRUE,1,"")</f>
        <v/>
      </c>
      <c r="X88" s="236" t="str">
        <f>IF(ISNUMBER(#REF!)=TRUE,#REF!,"")</f>
        <v/>
      </c>
      <c r="Y88" s="236" t="str">
        <f>IF(ISNUMBER(#REF!)=TRUE,#REF!,"")</f>
        <v/>
      </c>
      <c r="Z88" s="237" t="e">
        <f>MAX(#REF!,#REF!,#REF!,#REF!,#REF!,#REF!,#REF!,#REF!)</f>
        <v>#REF!</v>
      </c>
      <c r="AA88" s="236" t="str">
        <f t="shared" si="8"/>
        <v/>
      </c>
      <c r="AB88" s="236" t="str">
        <f t="shared" si="9"/>
        <v/>
      </c>
    </row>
    <row r="89" spans="23:28" x14ac:dyDescent="0.2">
      <c r="W89" s="236" t="str">
        <f>IF(ISNUMBER(#REF!)=TRUE,1,"")</f>
        <v/>
      </c>
      <c r="X89" s="236" t="str">
        <f>IF(ISNUMBER(#REF!)=TRUE,#REF!,"")</f>
        <v/>
      </c>
      <c r="Y89" s="236" t="str">
        <f>IF(ISNUMBER(#REF!)=TRUE,#REF!,"")</f>
        <v/>
      </c>
      <c r="Z89" s="237" t="e">
        <f>MAX(#REF!,#REF!,#REF!,#REF!,#REF!,#REF!,#REF!,#REF!)</f>
        <v>#REF!</v>
      </c>
      <c r="AA89" s="236" t="str">
        <f t="shared" si="8"/>
        <v/>
      </c>
      <c r="AB89" s="236" t="str">
        <f t="shared" si="9"/>
        <v/>
      </c>
    </row>
    <row r="90" spans="23:28" x14ac:dyDescent="0.2">
      <c r="W90" s="236" t="str">
        <f>IF(ISNUMBER(#REF!)=TRUE,1,"")</f>
        <v/>
      </c>
      <c r="X90" s="236" t="str">
        <f>IF(ISNUMBER(#REF!)=TRUE,#REF!,"")</f>
        <v/>
      </c>
      <c r="Y90" s="236" t="str">
        <f>IF(ISNUMBER(#REF!)=TRUE,#REF!,"")</f>
        <v/>
      </c>
      <c r="Z90" s="237" t="e">
        <f>MAX(#REF!,#REF!,#REF!,#REF!,#REF!,#REF!,#REF!,#REF!)</f>
        <v>#REF!</v>
      </c>
      <c r="AA90" s="236" t="str">
        <f t="shared" si="8"/>
        <v/>
      </c>
      <c r="AB90" s="236" t="str">
        <f t="shared" si="9"/>
        <v/>
      </c>
    </row>
    <row r="91" spans="23:28" x14ac:dyDescent="0.2">
      <c r="W91" s="236" t="str">
        <f>IF(ISNUMBER(#REF!)=TRUE,1,"")</f>
        <v/>
      </c>
      <c r="X91" s="236" t="str">
        <f>IF(ISNUMBER(#REF!)=TRUE,#REF!,"")</f>
        <v/>
      </c>
      <c r="Y91" s="236" t="str">
        <f>IF(ISNUMBER(#REF!)=TRUE,#REF!,"")</f>
        <v/>
      </c>
      <c r="Z91" s="237" t="e">
        <f>MAX(#REF!,#REF!,#REF!,#REF!,#REF!,#REF!,#REF!,#REF!)</f>
        <v>#REF!</v>
      </c>
      <c r="AA91" s="236" t="str">
        <f t="shared" si="8"/>
        <v/>
      </c>
      <c r="AB91" s="236" t="str">
        <f t="shared" si="9"/>
        <v/>
      </c>
    </row>
    <row r="92" spans="23:28" x14ac:dyDescent="0.2">
      <c r="W92" s="236" t="str">
        <f>IF(ISNUMBER(#REF!)=TRUE,1,"")</f>
        <v/>
      </c>
      <c r="X92" s="236" t="str">
        <f>IF(ISNUMBER(#REF!)=TRUE,#REF!,"")</f>
        <v/>
      </c>
      <c r="Y92" s="236" t="str">
        <f>IF(ISNUMBER(#REF!)=TRUE,#REF!,"")</f>
        <v/>
      </c>
      <c r="Z92" s="237" t="e">
        <f>MAX(#REF!,#REF!,#REF!,#REF!,#REF!,#REF!,#REF!,#REF!)</f>
        <v>#REF!</v>
      </c>
      <c r="AA92" s="236" t="str">
        <f t="shared" si="8"/>
        <v/>
      </c>
      <c r="AB92" s="236" t="str">
        <f t="shared" si="9"/>
        <v/>
      </c>
    </row>
    <row r="93" spans="23:28" x14ac:dyDescent="0.2">
      <c r="W93" s="236" t="str">
        <f>IF(ISNUMBER(#REF!)=TRUE,1,"")</f>
        <v/>
      </c>
      <c r="X93" s="236" t="str">
        <f>IF(ISNUMBER(#REF!)=TRUE,#REF!,"")</f>
        <v/>
      </c>
      <c r="Y93" s="236" t="str">
        <f>IF(ISNUMBER(#REF!)=TRUE,#REF!,"")</f>
        <v/>
      </c>
      <c r="Z93" s="237" t="e">
        <f>MAX(#REF!,#REF!,#REF!,#REF!,#REF!,#REF!,#REF!,#REF!)</f>
        <v>#REF!</v>
      </c>
      <c r="AA93" s="236" t="str">
        <f t="shared" si="8"/>
        <v/>
      </c>
      <c r="AB93" s="236" t="str">
        <f t="shared" si="9"/>
        <v/>
      </c>
    </row>
    <row r="94" spans="23:28" x14ac:dyDescent="0.2">
      <c r="W94" s="236" t="str">
        <f>IF(ISNUMBER(#REF!)=TRUE,1,"")</f>
        <v/>
      </c>
      <c r="X94" s="236" t="str">
        <f>IF(ISNUMBER(#REF!)=TRUE,#REF!,"")</f>
        <v/>
      </c>
      <c r="Y94" s="236" t="str">
        <f>IF(ISNUMBER(#REF!)=TRUE,#REF!,"")</f>
        <v/>
      </c>
      <c r="Z94" s="237" t="e">
        <f>MAX(#REF!,#REF!,#REF!,#REF!,#REF!,#REF!,#REF!,#REF!)</f>
        <v>#REF!</v>
      </c>
      <c r="AA94" s="236" t="str">
        <f t="shared" si="8"/>
        <v/>
      </c>
      <c r="AB94" s="236" t="str">
        <f t="shared" si="9"/>
        <v/>
      </c>
    </row>
    <row r="95" spans="23:28" x14ac:dyDescent="0.2">
      <c r="W95" s="236" t="str">
        <f>IF(ISNUMBER(#REF!)=TRUE,1,"")</f>
        <v/>
      </c>
      <c r="X95" s="236" t="str">
        <f>IF(ISNUMBER(#REF!)=TRUE,#REF!,"")</f>
        <v/>
      </c>
      <c r="Y95" s="236" t="str">
        <f>IF(ISNUMBER(#REF!)=TRUE,#REF!,"")</f>
        <v/>
      </c>
      <c r="Z95" s="237" t="e">
        <f>MAX(#REF!,#REF!,#REF!,#REF!,#REF!,#REF!,#REF!,#REF!)</f>
        <v>#REF!</v>
      </c>
      <c r="AA95" s="236" t="str">
        <f t="shared" si="8"/>
        <v/>
      </c>
      <c r="AB95" s="236" t="str">
        <f t="shared" si="9"/>
        <v/>
      </c>
    </row>
    <row r="96" spans="23:28" x14ac:dyDescent="0.2">
      <c r="W96" s="236" t="str">
        <f>IF(ISNUMBER(#REF!)=TRUE,1,"")</f>
        <v/>
      </c>
      <c r="X96" s="236" t="str">
        <f>IF(ISNUMBER(#REF!)=TRUE,#REF!,"")</f>
        <v/>
      </c>
      <c r="Y96" s="236" t="str">
        <f>IF(ISNUMBER(#REF!)=TRUE,#REF!,"")</f>
        <v/>
      </c>
      <c r="Z96" s="237" t="e">
        <f>MAX(#REF!,#REF!,#REF!,#REF!,#REF!,#REF!,#REF!,#REF!)</f>
        <v>#REF!</v>
      </c>
      <c r="AA96" s="236" t="str">
        <f t="shared" si="8"/>
        <v/>
      </c>
      <c r="AB96" s="236" t="str">
        <f t="shared" si="9"/>
        <v/>
      </c>
    </row>
    <row r="97" spans="23:28" x14ac:dyDescent="0.2">
      <c r="W97" s="236" t="str">
        <f>IF(ISNUMBER(V43)=TRUE,1,"")</f>
        <v/>
      </c>
      <c r="X97" s="236" t="str">
        <f>IF(ISNUMBER(T43)=TRUE,T43,"")</f>
        <v/>
      </c>
      <c r="Y97" s="236" t="str">
        <f>IF(ISNUMBER(U43)=TRUE,U43,"")</f>
        <v/>
      </c>
      <c r="Z97" s="237">
        <f>MAX(E43,G43,I43,K43,M43,O43,Q43,S43)</f>
        <v>0</v>
      </c>
      <c r="AA97" s="236" t="str">
        <f t="shared" si="8"/>
        <v/>
      </c>
      <c r="AB97" s="236" t="str">
        <f t="shared" si="9"/>
        <v/>
      </c>
    </row>
  </sheetData>
  <mergeCells count="22">
    <mergeCell ref="D7:E7"/>
    <mergeCell ref="B3:C3"/>
    <mergeCell ref="B4:C4"/>
    <mergeCell ref="A7:A9"/>
    <mergeCell ref="B7:B9"/>
    <mergeCell ref="C7:C9"/>
    <mergeCell ref="R7:S7"/>
    <mergeCell ref="T7:V8"/>
    <mergeCell ref="D8:E8"/>
    <mergeCell ref="F8:G8"/>
    <mergeCell ref="H8:I8"/>
    <mergeCell ref="J8:K8"/>
    <mergeCell ref="L8:M8"/>
    <mergeCell ref="N8:O8"/>
    <mergeCell ref="P8:Q8"/>
    <mergeCell ref="R8:S8"/>
    <mergeCell ref="F7:G7"/>
    <mergeCell ref="H7:I7"/>
    <mergeCell ref="J7:K7"/>
    <mergeCell ref="L7:M7"/>
    <mergeCell ref="N7:O7"/>
    <mergeCell ref="P7:Q7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2:T50" xr:uid="{00000000-0002-0000-0100-000000000000}">
      <formula1>IF(ISNUMBER(D12)=TRUE,SUM(D12,F12,H12,J12,L12,N12,P12,R12),"")</formula1>
    </dataValidation>
  </dataValidations>
  <printOptions horizontalCentered="1"/>
  <pageMargins left="0.78740157480314965" right="0.78740157480314965" top="0.6692913385826772" bottom="0.39370078740157483" header="3.7007874015748032" footer="0.23622047244094491"/>
  <pageSetup paperSize="9" scale="66" orientation="landscape" verticalDpi="0" r:id="rId1"/>
  <headerFooter alignWithMargins="0">
    <oddHeader>&amp;C&amp;G</oddHeader>
    <oddFooter>&amp;L&amp;"Arial,Kurziv"&amp;YPojedinačni plasman lige&amp;R&amp;"Arial,Kurziv"&amp;YStranica &amp;P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/>
  <dimension ref="A1:Q20"/>
  <sheetViews>
    <sheetView workbookViewId="0">
      <selection activeCell="K14" sqref="K14"/>
    </sheetView>
  </sheetViews>
  <sheetFormatPr defaultRowHeight="15.75" x14ac:dyDescent="0.25"/>
  <cols>
    <col min="1" max="1" width="4" customWidth="1"/>
    <col min="2" max="2" width="21.5" customWidth="1"/>
    <col min="3" max="3" width="5" customWidth="1"/>
    <col min="4" max="4" width="8.25" customWidth="1"/>
    <col min="5" max="5" width="5" customWidth="1"/>
    <col min="6" max="6" width="8.25" customWidth="1"/>
    <col min="7" max="7" width="5" customWidth="1"/>
    <col min="8" max="8" width="8.25" customWidth="1"/>
    <col min="9" max="9" width="5" customWidth="1"/>
    <col min="10" max="10" width="8.25" customWidth="1"/>
    <col min="11" max="11" width="5" customWidth="1"/>
    <col min="12" max="12" width="8.25" customWidth="1"/>
    <col min="13" max="13" width="5.125" customWidth="1"/>
    <col min="14" max="14" width="8.25" customWidth="1"/>
    <col min="15" max="15" width="5.5" customWidth="1"/>
    <col min="16" max="16" width="9.625" customWidth="1"/>
    <col min="17" max="17" width="8.75" bestFit="1" customWidth="1"/>
  </cols>
  <sheetData>
    <row r="1" spans="1:17" ht="34.5" customHeight="1" x14ac:dyDescent="0.25">
      <c r="A1" s="52"/>
      <c r="B1" s="468" t="s">
        <v>55</v>
      </c>
      <c r="C1" s="468"/>
      <c r="D1" s="468"/>
      <c r="E1" s="468"/>
    </row>
    <row r="2" spans="1:17" ht="27" customHeight="1" x14ac:dyDescent="0.35">
      <c r="A2" s="469" t="s">
        <v>0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</row>
    <row r="3" spans="1:17" ht="23.25" customHeight="1" x14ac:dyDescent="0.25">
      <c r="A3" s="470" t="s">
        <v>86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17" ht="26.25" customHeight="1" x14ac:dyDescent="0.25">
      <c r="A4" s="471" t="s">
        <v>19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</row>
    <row r="5" spans="1:17" ht="16.5" thickBot="1" x14ac:dyDescent="0.3">
      <c r="A5" s="52"/>
    </row>
    <row r="6" spans="1:17" ht="19.5" thickTop="1" thickBot="1" x14ac:dyDescent="0.3">
      <c r="A6" s="483" t="s">
        <v>2</v>
      </c>
      <c r="B6" s="486" t="s">
        <v>4</v>
      </c>
      <c r="C6" s="481" t="s">
        <v>5</v>
      </c>
      <c r="D6" s="482"/>
      <c r="E6" s="479" t="s">
        <v>6</v>
      </c>
      <c r="F6" s="480"/>
      <c r="G6" s="481" t="s">
        <v>7</v>
      </c>
      <c r="H6" s="482"/>
      <c r="I6" s="479" t="s">
        <v>8</v>
      </c>
      <c r="J6" s="480"/>
      <c r="K6" s="481" t="s">
        <v>9</v>
      </c>
      <c r="L6" s="482"/>
      <c r="M6" s="479" t="s">
        <v>10</v>
      </c>
      <c r="N6" s="480"/>
      <c r="O6" s="472" t="s">
        <v>13</v>
      </c>
      <c r="P6" s="472"/>
      <c r="Q6" s="472"/>
    </row>
    <row r="7" spans="1:17" ht="28.5" customHeight="1" thickTop="1" thickBot="1" x14ac:dyDescent="0.3">
      <c r="A7" s="484"/>
      <c r="B7" s="487"/>
      <c r="C7" s="473" t="s">
        <v>87</v>
      </c>
      <c r="D7" s="474"/>
      <c r="E7" s="475" t="s">
        <v>88</v>
      </c>
      <c r="F7" s="476"/>
      <c r="G7" s="477" t="s">
        <v>89</v>
      </c>
      <c r="H7" s="478"/>
      <c r="I7" s="475" t="s">
        <v>90</v>
      </c>
      <c r="J7" s="476"/>
      <c r="K7" s="477" t="s">
        <v>91</v>
      </c>
      <c r="L7" s="478"/>
      <c r="M7" s="475" t="s">
        <v>92</v>
      </c>
      <c r="N7" s="476"/>
      <c r="O7" s="472"/>
      <c r="P7" s="472"/>
      <c r="Q7" s="472"/>
    </row>
    <row r="8" spans="1:17" ht="16.5" thickTop="1" x14ac:dyDescent="0.25">
      <c r="A8" s="485"/>
      <c r="B8" s="488"/>
      <c r="C8" s="53"/>
      <c r="D8" s="54"/>
      <c r="E8" s="55"/>
      <c r="F8" s="56"/>
      <c r="G8" s="57"/>
      <c r="H8" s="58"/>
      <c r="I8" s="55"/>
      <c r="J8" s="56"/>
      <c r="K8" s="57"/>
      <c r="L8" s="58"/>
      <c r="M8" s="55"/>
      <c r="N8" s="56"/>
      <c r="O8" s="53"/>
      <c r="P8" s="64"/>
      <c r="Q8" s="65"/>
    </row>
    <row r="9" spans="1:17" x14ac:dyDescent="0.25">
      <c r="A9" s="13"/>
      <c r="B9" s="61"/>
      <c r="C9" s="53" t="s">
        <v>14</v>
      </c>
      <c r="D9" s="54" t="s">
        <v>15</v>
      </c>
      <c r="E9" s="62" t="s">
        <v>14</v>
      </c>
      <c r="F9" s="63" t="s">
        <v>15</v>
      </c>
      <c r="G9" s="53" t="s">
        <v>14</v>
      </c>
      <c r="H9" s="54" t="s">
        <v>15</v>
      </c>
      <c r="I9" s="62" t="s">
        <v>14</v>
      </c>
      <c r="J9" s="63" t="s">
        <v>15</v>
      </c>
      <c r="K9" s="53" t="s">
        <v>14</v>
      </c>
      <c r="L9" s="54" t="s">
        <v>15</v>
      </c>
      <c r="M9" s="62" t="s">
        <v>14</v>
      </c>
      <c r="N9" s="63" t="s">
        <v>15</v>
      </c>
      <c r="O9" s="53" t="s">
        <v>14</v>
      </c>
      <c r="P9" s="64" t="s">
        <v>16</v>
      </c>
      <c r="Q9" s="65" t="s">
        <v>17</v>
      </c>
    </row>
    <row r="10" spans="1:17" ht="16.5" thickBot="1" x14ac:dyDescent="0.3">
      <c r="A10" s="23"/>
      <c r="B10" s="66"/>
      <c r="C10" s="67"/>
      <c r="D10" s="68"/>
      <c r="E10" s="67"/>
      <c r="F10" s="69"/>
      <c r="G10" s="67"/>
      <c r="H10" s="68"/>
      <c r="I10" s="67"/>
      <c r="J10" s="69"/>
      <c r="K10" s="67"/>
      <c r="L10" s="68"/>
      <c r="M10" s="67"/>
      <c r="N10" s="69"/>
      <c r="O10" s="67"/>
      <c r="P10" s="70"/>
      <c r="Q10" s="30"/>
    </row>
    <row r="11" spans="1:17" ht="30" customHeight="1" thickTop="1" x14ac:dyDescent="0.25">
      <c r="A11" s="31">
        <v>1</v>
      </c>
      <c r="B11" s="409" t="s">
        <v>54</v>
      </c>
      <c r="C11" s="73"/>
      <c r="D11" s="34"/>
      <c r="E11" s="71"/>
      <c r="F11" s="33"/>
      <c r="G11" s="73"/>
      <c r="H11" s="34"/>
      <c r="I11" s="71"/>
      <c r="J11" s="33"/>
      <c r="K11" s="73"/>
      <c r="L11" s="34"/>
      <c r="M11" s="71"/>
      <c r="N11" s="33"/>
      <c r="O11" s="94" t="str">
        <f>IF(ISNUMBER(C11)=TRUE,SUM(C11,E11,G11,I11,K11,M11),"")</f>
        <v/>
      </c>
      <c r="P11" s="36" t="str">
        <f>IF(ISNUMBER(D11)=TRUE,SUM(D11,F11,H11,J11,L11,N11),"")</f>
        <v/>
      </c>
      <c r="Q11" s="37" t="str">
        <f t="shared" ref="Q11:Q17" si="0">IF(ISNUMBER(W11)= TRUE,W11,"")</f>
        <v/>
      </c>
    </row>
    <row r="12" spans="1:17" ht="30" customHeight="1" x14ac:dyDescent="0.25">
      <c r="A12" s="38">
        <v>2</v>
      </c>
      <c r="B12" s="409" t="s">
        <v>48</v>
      </c>
      <c r="C12" s="40"/>
      <c r="D12" s="41"/>
      <c r="E12" s="75"/>
      <c r="F12" s="39"/>
      <c r="G12" s="40"/>
      <c r="H12" s="41"/>
      <c r="I12" s="75"/>
      <c r="J12" s="39"/>
      <c r="K12" s="40"/>
      <c r="L12" s="41"/>
      <c r="M12" s="75"/>
      <c r="N12" s="39"/>
      <c r="O12" s="94" t="str">
        <f t="shared" ref="O12:O19" si="1">IF(ISNUMBER(C12)=TRUE,SUM(C12,E12,G12,I12,K12,M12),"")</f>
        <v/>
      </c>
      <c r="P12" s="36" t="str">
        <f t="shared" ref="P12:P19" si="2">IF(ISNUMBER(D12)=TRUE,SUM(D12,F12,H12,J12,L12,N12),"")</f>
        <v/>
      </c>
      <c r="Q12" s="37" t="str">
        <f t="shared" si="0"/>
        <v/>
      </c>
    </row>
    <row r="13" spans="1:17" ht="30" customHeight="1" x14ac:dyDescent="0.25">
      <c r="A13" s="38">
        <v>3</v>
      </c>
      <c r="B13" s="409" t="s">
        <v>47</v>
      </c>
      <c r="C13" s="40"/>
      <c r="D13" s="41"/>
      <c r="E13" s="75"/>
      <c r="F13" s="39"/>
      <c r="G13" s="40"/>
      <c r="H13" s="41"/>
      <c r="I13" s="75"/>
      <c r="J13" s="39"/>
      <c r="K13" s="40"/>
      <c r="L13" s="41"/>
      <c r="M13" s="75"/>
      <c r="N13" s="39"/>
      <c r="O13" s="94" t="str">
        <f t="shared" si="1"/>
        <v/>
      </c>
      <c r="P13" s="36" t="str">
        <f t="shared" si="2"/>
        <v/>
      </c>
      <c r="Q13" s="37" t="str">
        <f t="shared" si="0"/>
        <v/>
      </c>
    </row>
    <row r="14" spans="1:17" ht="30" customHeight="1" x14ac:dyDescent="0.25">
      <c r="A14" s="38">
        <v>4</v>
      </c>
      <c r="B14" s="409" t="s">
        <v>45</v>
      </c>
      <c r="C14" s="40"/>
      <c r="D14" s="41"/>
      <c r="E14" s="75"/>
      <c r="F14" s="39"/>
      <c r="G14" s="40"/>
      <c r="H14" s="41"/>
      <c r="I14" s="75"/>
      <c r="J14" s="39"/>
      <c r="K14" s="40"/>
      <c r="L14" s="41"/>
      <c r="M14" s="75"/>
      <c r="N14" s="39"/>
      <c r="O14" s="94" t="str">
        <f t="shared" si="1"/>
        <v/>
      </c>
      <c r="P14" s="36" t="str">
        <f t="shared" si="2"/>
        <v/>
      </c>
      <c r="Q14" s="37" t="str">
        <f t="shared" si="0"/>
        <v/>
      </c>
    </row>
    <row r="15" spans="1:17" ht="30" customHeight="1" x14ac:dyDescent="0.25">
      <c r="A15" s="38">
        <v>5</v>
      </c>
      <c r="B15" s="409" t="s">
        <v>50</v>
      </c>
      <c r="C15" s="40"/>
      <c r="D15" s="41"/>
      <c r="E15" s="75"/>
      <c r="F15" s="39"/>
      <c r="G15" s="40"/>
      <c r="H15" s="41"/>
      <c r="I15" s="75"/>
      <c r="J15" s="39"/>
      <c r="K15" s="40"/>
      <c r="L15" s="41"/>
      <c r="M15" s="75"/>
      <c r="N15" s="39"/>
      <c r="O15" s="94" t="str">
        <f t="shared" si="1"/>
        <v/>
      </c>
      <c r="P15" s="36" t="str">
        <f t="shared" si="2"/>
        <v/>
      </c>
      <c r="Q15" s="37" t="str">
        <f t="shared" si="0"/>
        <v/>
      </c>
    </row>
    <row r="16" spans="1:17" ht="30" customHeight="1" x14ac:dyDescent="0.25">
      <c r="A16" s="38">
        <v>6</v>
      </c>
      <c r="B16" s="408" t="s">
        <v>84</v>
      </c>
      <c r="C16" s="40"/>
      <c r="D16" s="41"/>
      <c r="E16" s="75"/>
      <c r="F16" s="39"/>
      <c r="G16" s="40"/>
      <c r="H16" s="41"/>
      <c r="I16" s="75"/>
      <c r="J16" s="39"/>
      <c r="K16" s="40"/>
      <c r="L16" s="41"/>
      <c r="M16" s="75"/>
      <c r="N16" s="39"/>
      <c r="O16" s="94" t="str">
        <f t="shared" si="1"/>
        <v/>
      </c>
      <c r="P16" s="36" t="str">
        <f t="shared" si="2"/>
        <v/>
      </c>
      <c r="Q16" s="37" t="str">
        <f t="shared" si="0"/>
        <v/>
      </c>
    </row>
    <row r="17" spans="1:17" ht="30" customHeight="1" x14ac:dyDescent="0.25">
      <c r="A17" s="38">
        <v>7</v>
      </c>
      <c r="B17" s="408" t="s">
        <v>85</v>
      </c>
      <c r="C17" s="40"/>
      <c r="D17" s="41"/>
      <c r="E17" s="75"/>
      <c r="F17" s="39"/>
      <c r="G17" s="40"/>
      <c r="H17" s="41"/>
      <c r="I17" s="75"/>
      <c r="J17" s="39"/>
      <c r="K17" s="40"/>
      <c r="L17" s="41"/>
      <c r="M17" s="75"/>
      <c r="N17" s="39"/>
      <c r="O17" s="94" t="str">
        <f t="shared" si="1"/>
        <v/>
      </c>
      <c r="P17" s="36" t="str">
        <f t="shared" si="2"/>
        <v/>
      </c>
      <c r="Q17" s="37" t="str">
        <f t="shared" si="0"/>
        <v/>
      </c>
    </row>
    <row r="18" spans="1:17" ht="16.5" x14ac:dyDescent="0.25">
      <c r="A18" s="38"/>
      <c r="B18" s="77"/>
      <c r="C18" s="40"/>
      <c r="D18" s="42"/>
      <c r="E18" s="75"/>
      <c r="F18" s="76"/>
      <c r="G18" s="40"/>
      <c r="H18" s="42"/>
      <c r="I18" s="75"/>
      <c r="J18" s="76"/>
      <c r="K18" s="40"/>
      <c r="L18" s="42"/>
      <c r="M18" s="75"/>
      <c r="N18" s="76"/>
      <c r="O18" s="94" t="str">
        <f t="shared" si="1"/>
        <v/>
      </c>
      <c r="P18" s="36" t="str">
        <f t="shared" si="2"/>
        <v/>
      </c>
      <c r="Q18" s="37"/>
    </row>
    <row r="19" spans="1:17" ht="17.25" thickBot="1" x14ac:dyDescent="0.3">
      <c r="A19" s="45"/>
      <c r="B19" s="78"/>
      <c r="C19" s="47"/>
      <c r="D19" s="79"/>
      <c r="E19" s="47"/>
      <c r="F19" s="79"/>
      <c r="G19" s="47"/>
      <c r="H19" s="79"/>
      <c r="I19" s="47"/>
      <c r="J19" s="79"/>
      <c r="K19" s="47"/>
      <c r="L19" s="79"/>
      <c r="M19" s="47"/>
      <c r="N19" s="79"/>
      <c r="O19" s="419" t="str">
        <f t="shared" si="1"/>
        <v/>
      </c>
      <c r="P19" s="420" t="str">
        <f t="shared" si="2"/>
        <v/>
      </c>
      <c r="Q19" s="51" t="str">
        <f>IF(ISNUMBER(W22)= TRUE,W22,"")</f>
        <v/>
      </c>
    </row>
    <row r="20" spans="1:17" ht="16.5" thickTop="1" x14ac:dyDescent="0.25">
      <c r="O20" s="374"/>
      <c r="P20" s="374"/>
    </row>
  </sheetData>
  <protectedRanges>
    <protectedRange sqref="B11:B17" name="Sortiranje ekipa"/>
  </protectedRanges>
  <mergeCells count="19">
    <mergeCell ref="E6:F6"/>
    <mergeCell ref="G6:H6"/>
    <mergeCell ref="I6:J6"/>
    <mergeCell ref="B1:E1"/>
    <mergeCell ref="A2:Q2"/>
    <mergeCell ref="A3:Q3"/>
    <mergeCell ref="A4:Q4"/>
    <mergeCell ref="O6:Q7"/>
    <mergeCell ref="C7:D7"/>
    <mergeCell ref="E7:F7"/>
    <mergeCell ref="G7:H7"/>
    <mergeCell ref="I7:J7"/>
    <mergeCell ref="K7:L7"/>
    <mergeCell ref="M7:N7"/>
    <mergeCell ref="M6:N6"/>
    <mergeCell ref="K6:L6"/>
    <mergeCell ref="A6:A8"/>
    <mergeCell ref="B6:B8"/>
    <mergeCell ref="C6:D6"/>
  </mergeCells>
  <dataValidations count="2">
    <dataValidation type="textLength" errorStyle="warning" allowBlank="1" showInputMessage="1" showErrorMessage="1" errorTitle="PAZI !" error="Provjeri što unosiš, ODUSTANI !" promptTitle="SAVJET" prompt="Preporuča se da se ekipe, kao i imena i prezimena natjecatelja u susjednim kolonama, ne pišu cijela velikim slovima i da se ne koriste navodnici jer se time nepotrebno zauzima mjesto u tabelama.Upišite npr;_x000a_Ilova Garešnica  ,  Dražen Červeni" sqref="B11" xr:uid="{00000000-0002-0000-0200-000000000000}">
      <formula1>3</formula1>
      <formula2>50</formula2>
    </dataValidation>
    <dataValidation type="textLength" errorStyle="warning" allowBlank="1" showInputMessage="1" showErrorMessage="1" errorTitle="PAZI !" error="Provjeri što unosiš, ODUSTANI !" sqref="B12:B17" xr:uid="{00000000-0002-0000-0200-000001000000}">
      <formula1>3</formula1>
      <formula2>50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/>
  <dimension ref="A1:V43"/>
  <sheetViews>
    <sheetView zoomScale="90" zoomScaleNormal="90" workbookViewId="0">
      <selection activeCell="O24" sqref="O24"/>
    </sheetView>
  </sheetViews>
  <sheetFormatPr defaultRowHeight="15.75" x14ac:dyDescent="0.25"/>
  <cols>
    <col min="1" max="1" width="4.5" customWidth="1"/>
    <col min="2" max="2" width="19.125" bestFit="1" customWidth="1"/>
    <col min="3" max="3" width="17.375" customWidth="1"/>
    <col min="4" max="4" width="5" customWidth="1"/>
    <col min="5" max="5" width="8.125" customWidth="1"/>
    <col min="6" max="6" width="5" customWidth="1"/>
    <col min="7" max="7" width="8.125" customWidth="1"/>
    <col min="8" max="8" width="5" customWidth="1"/>
    <col min="9" max="9" width="8.125" customWidth="1"/>
    <col min="10" max="10" width="5" customWidth="1"/>
    <col min="11" max="11" width="8.125" customWidth="1"/>
    <col min="12" max="12" width="5" customWidth="1"/>
    <col min="13" max="13" width="8.125" customWidth="1"/>
    <col min="14" max="14" width="5" customWidth="1"/>
    <col min="15" max="15" width="8.125" customWidth="1"/>
    <col min="16" max="16" width="5" customWidth="1"/>
    <col min="17" max="17" width="8.125" customWidth="1"/>
    <col min="18" max="18" width="5" customWidth="1"/>
    <col min="19" max="19" width="8.125" customWidth="1"/>
    <col min="20" max="20" width="5.875" customWidth="1"/>
    <col min="21" max="21" width="8.75" customWidth="1"/>
    <col min="22" max="22" width="9.25" customWidth="1"/>
  </cols>
  <sheetData>
    <row r="1" spans="1:22" ht="34.5" customHeight="1" x14ac:dyDescent="0.25">
      <c r="A1" s="52"/>
      <c r="B1" s="468" t="s">
        <v>55</v>
      </c>
      <c r="C1" s="468"/>
      <c r="D1" s="468"/>
      <c r="E1" s="468"/>
    </row>
    <row r="2" spans="1:22" ht="27" customHeight="1" x14ac:dyDescent="0.35">
      <c r="A2" s="469" t="s">
        <v>0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</row>
    <row r="3" spans="1:22" ht="23.25" customHeight="1" x14ac:dyDescent="0.25">
      <c r="A3" s="470" t="s">
        <v>86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22" ht="26.25" customHeight="1" x14ac:dyDescent="0.25">
      <c r="A4" s="471" t="s">
        <v>1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</row>
    <row r="5" spans="1:22" ht="16.5" thickBot="1" x14ac:dyDescent="0.3">
      <c r="A5" s="52"/>
    </row>
    <row r="6" spans="1:22" ht="18.75" thickTop="1" x14ac:dyDescent="0.25">
      <c r="A6" s="501" t="s">
        <v>2</v>
      </c>
      <c r="B6" s="503" t="s">
        <v>3</v>
      </c>
      <c r="C6" s="505" t="s">
        <v>4</v>
      </c>
      <c r="D6" s="499" t="s">
        <v>5</v>
      </c>
      <c r="E6" s="500"/>
      <c r="F6" s="499" t="s">
        <v>6</v>
      </c>
      <c r="G6" s="500"/>
      <c r="H6" s="499" t="s">
        <v>7</v>
      </c>
      <c r="I6" s="500"/>
      <c r="J6" s="499" t="s">
        <v>8</v>
      </c>
      <c r="K6" s="500"/>
      <c r="L6" s="499" t="s">
        <v>9</v>
      </c>
      <c r="M6" s="500"/>
      <c r="N6" s="499" t="s">
        <v>10</v>
      </c>
      <c r="O6" s="500"/>
      <c r="P6" s="499" t="s">
        <v>11</v>
      </c>
      <c r="Q6" s="500"/>
      <c r="R6" s="499" t="s">
        <v>12</v>
      </c>
      <c r="S6" s="500"/>
      <c r="T6" s="489" t="s">
        <v>13</v>
      </c>
      <c r="U6" s="490"/>
      <c r="V6" s="491"/>
    </row>
    <row r="7" spans="1:22" ht="30" customHeight="1" x14ac:dyDescent="0.25">
      <c r="A7" s="502"/>
      <c r="B7" s="504"/>
      <c r="C7" s="506"/>
      <c r="D7" s="473" t="s">
        <v>87</v>
      </c>
      <c r="E7" s="474"/>
      <c r="F7" s="495" t="s">
        <v>88</v>
      </c>
      <c r="G7" s="496"/>
      <c r="H7" s="473" t="s">
        <v>89</v>
      </c>
      <c r="I7" s="474"/>
      <c r="J7" s="495" t="s">
        <v>90</v>
      </c>
      <c r="K7" s="496"/>
      <c r="L7" s="473" t="s">
        <v>91</v>
      </c>
      <c r="M7" s="474"/>
      <c r="N7" s="495" t="s">
        <v>92</v>
      </c>
      <c r="O7" s="496"/>
      <c r="P7" s="497"/>
      <c r="Q7" s="498"/>
      <c r="R7" s="497"/>
      <c r="S7" s="498"/>
      <c r="T7" s="492"/>
      <c r="U7" s="493"/>
      <c r="V7" s="494"/>
    </row>
    <row r="8" spans="1:22" x14ac:dyDescent="0.25">
      <c r="A8" s="502"/>
      <c r="B8" s="504"/>
      <c r="C8" s="506"/>
      <c r="D8" s="6"/>
      <c r="E8" s="7"/>
      <c r="F8" s="6"/>
      <c r="G8" s="8"/>
      <c r="H8" s="9"/>
      <c r="I8" s="7"/>
      <c r="J8" s="6"/>
      <c r="K8" s="8"/>
      <c r="L8" s="9"/>
      <c r="M8" s="7"/>
      <c r="N8" s="6"/>
      <c r="O8" s="10"/>
      <c r="P8" s="9"/>
      <c r="Q8" s="7"/>
      <c r="R8" s="6"/>
      <c r="S8" s="8"/>
      <c r="T8" s="9"/>
      <c r="U8" s="11"/>
      <c r="V8" s="12"/>
    </row>
    <row r="9" spans="1:22" x14ac:dyDescent="0.25">
      <c r="A9" s="13"/>
      <c r="B9" s="14"/>
      <c r="C9" s="15"/>
      <c r="D9" s="16" t="s">
        <v>14</v>
      </c>
      <c r="E9" s="17" t="s">
        <v>15</v>
      </c>
      <c r="F9" s="16" t="s">
        <v>14</v>
      </c>
      <c r="G9" s="18" t="s">
        <v>15</v>
      </c>
      <c r="H9" s="19" t="s">
        <v>14</v>
      </c>
      <c r="I9" s="17" t="s">
        <v>15</v>
      </c>
      <c r="J9" s="16" t="s">
        <v>14</v>
      </c>
      <c r="K9" s="18" t="s">
        <v>15</v>
      </c>
      <c r="L9" s="19" t="s">
        <v>14</v>
      </c>
      <c r="M9" s="17" t="s">
        <v>15</v>
      </c>
      <c r="N9" s="16" t="s">
        <v>14</v>
      </c>
      <c r="O9" s="20" t="s">
        <v>15</v>
      </c>
      <c r="P9" s="19" t="s">
        <v>14</v>
      </c>
      <c r="Q9" s="17" t="s">
        <v>15</v>
      </c>
      <c r="R9" s="16" t="s">
        <v>14</v>
      </c>
      <c r="S9" s="18" t="s">
        <v>15</v>
      </c>
      <c r="T9" s="19" t="s">
        <v>14</v>
      </c>
      <c r="U9" s="21" t="s">
        <v>16</v>
      </c>
      <c r="V9" s="22" t="s">
        <v>17</v>
      </c>
    </row>
    <row r="10" spans="1:22" ht="16.5" thickBot="1" x14ac:dyDescent="0.3">
      <c r="A10" s="23"/>
      <c r="B10" s="24"/>
      <c r="C10" s="25"/>
      <c r="D10" s="26"/>
      <c r="E10" s="27"/>
      <c r="F10" s="26"/>
      <c r="G10" s="28"/>
      <c r="H10" s="26"/>
      <c r="I10" s="27"/>
      <c r="J10" s="26"/>
      <c r="K10" s="28"/>
      <c r="L10" s="26"/>
      <c r="M10" s="27"/>
      <c r="N10" s="26"/>
      <c r="O10" s="28"/>
      <c r="P10" s="26"/>
      <c r="Q10" s="27"/>
      <c r="R10" s="26"/>
      <c r="S10" s="28"/>
      <c r="T10" s="26"/>
      <c r="U10" s="29"/>
      <c r="V10" s="30"/>
    </row>
    <row r="11" spans="1:22" ht="17.25" thickTop="1" x14ac:dyDescent="0.25">
      <c r="A11" s="31"/>
      <c r="B11" s="421"/>
      <c r="C11" s="422"/>
      <c r="D11" s="71"/>
      <c r="E11" s="33"/>
      <c r="F11" s="73"/>
      <c r="G11" s="93"/>
      <c r="H11" s="71"/>
      <c r="I11" s="33"/>
      <c r="J11" s="73"/>
      <c r="K11" s="34"/>
      <c r="L11" s="71"/>
      <c r="M11" s="33"/>
      <c r="N11" s="73"/>
      <c r="O11" s="34"/>
      <c r="P11" s="71"/>
      <c r="Q11" s="33"/>
      <c r="R11" s="73" t="s">
        <v>18</v>
      </c>
      <c r="S11" s="34" t="s">
        <v>18</v>
      </c>
      <c r="T11" s="35" t="str">
        <f t="shared" ref="T11:T43" si="0">IF(ISNUMBER(D11)=TRUE,SUM(D11,F11,H11,J11,L11,N11,P11,R11),"")</f>
        <v/>
      </c>
      <c r="U11" s="36" t="str">
        <f t="shared" ref="U11:U43" si="1">IF(ISNUMBER(E11)=TRUE,SUM(E11,G11,I11,K11,M11,O11,Q11,S11),"")</f>
        <v/>
      </c>
      <c r="V11" s="37" t="str">
        <f t="shared" ref="V11:V43" si="2">IF(ISNUMBER(AB11)=TRUE,AB11,"")</f>
        <v/>
      </c>
    </row>
    <row r="12" spans="1:22" ht="16.5" x14ac:dyDescent="0.25">
      <c r="A12" s="38"/>
      <c r="B12" s="423"/>
      <c r="C12" s="424"/>
      <c r="D12" s="75"/>
      <c r="E12" s="39"/>
      <c r="F12" s="40"/>
      <c r="G12" s="41"/>
      <c r="H12" s="75"/>
      <c r="I12" s="39"/>
      <c r="J12" s="40"/>
      <c r="K12" s="41"/>
      <c r="L12" s="75"/>
      <c r="M12" s="39"/>
      <c r="N12" s="40"/>
      <c r="O12" s="41"/>
      <c r="P12" s="75"/>
      <c r="Q12" s="39"/>
      <c r="R12" s="40"/>
      <c r="S12" s="41"/>
      <c r="T12" s="35" t="str">
        <f t="shared" si="0"/>
        <v/>
      </c>
      <c r="U12" s="36" t="str">
        <f t="shared" si="1"/>
        <v/>
      </c>
      <c r="V12" s="37" t="str">
        <f t="shared" si="2"/>
        <v/>
      </c>
    </row>
    <row r="13" spans="1:22" ht="16.5" x14ac:dyDescent="0.25">
      <c r="A13" s="38"/>
      <c r="B13" s="423"/>
      <c r="C13" s="424"/>
      <c r="D13" s="75"/>
      <c r="E13" s="39"/>
      <c r="F13" s="40"/>
      <c r="G13" s="41"/>
      <c r="H13" s="75"/>
      <c r="I13" s="39"/>
      <c r="J13" s="40"/>
      <c r="K13" s="41"/>
      <c r="L13" s="75"/>
      <c r="M13" s="39"/>
      <c r="N13" s="40"/>
      <c r="O13" s="41"/>
      <c r="P13" s="75"/>
      <c r="Q13" s="39"/>
      <c r="R13" s="40" t="s">
        <v>18</v>
      </c>
      <c r="S13" s="41" t="s">
        <v>18</v>
      </c>
      <c r="T13" s="35" t="str">
        <f t="shared" si="0"/>
        <v/>
      </c>
      <c r="U13" s="36" t="str">
        <f t="shared" si="1"/>
        <v/>
      </c>
      <c r="V13" s="37" t="str">
        <f t="shared" si="2"/>
        <v/>
      </c>
    </row>
    <row r="14" spans="1:22" ht="16.5" x14ac:dyDescent="0.25">
      <c r="A14" s="31"/>
      <c r="B14" s="423"/>
      <c r="C14" s="424"/>
      <c r="D14" s="75"/>
      <c r="E14" s="39"/>
      <c r="F14" s="40"/>
      <c r="G14" s="41"/>
      <c r="H14" s="75"/>
      <c r="I14" s="39"/>
      <c r="J14" s="40"/>
      <c r="K14" s="41"/>
      <c r="L14" s="75"/>
      <c r="M14" s="39"/>
      <c r="N14" s="40"/>
      <c r="O14" s="41"/>
      <c r="P14" s="75"/>
      <c r="Q14" s="39"/>
      <c r="R14" s="40" t="s">
        <v>18</v>
      </c>
      <c r="S14" s="41" t="s">
        <v>18</v>
      </c>
      <c r="T14" s="35" t="str">
        <f t="shared" si="0"/>
        <v/>
      </c>
      <c r="U14" s="36" t="str">
        <f t="shared" si="1"/>
        <v/>
      </c>
      <c r="V14" s="37" t="str">
        <f t="shared" si="2"/>
        <v/>
      </c>
    </row>
    <row r="15" spans="1:22" ht="16.5" x14ac:dyDescent="0.25">
      <c r="A15" s="38"/>
      <c r="B15" s="423"/>
      <c r="C15" s="424"/>
      <c r="D15" s="75"/>
      <c r="E15" s="39"/>
      <c r="F15" s="40"/>
      <c r="G15" s="41"/>
      <c r="H15" s="75"/>
      <c r="I15" s="39"/>
      <c r="J15" s="40"/>
      <c r="K15" s="41"/>
      <c r="L15" s="75"/>
      <c r="M15" s="39"/>
      <c r="N15" s="40"/>
      <c r="O15" s="41"/>
      <c r="P15" s="75"/>
      <c r="Q15" s="39"/>
      <c r="R15" s="40"/>
      <c r="S15" s="41"/>
      <c r="T15" s="35" t="str">
        <f t="shared" si="0"/>
        <v/>
      </c>
      <c r="U15" s="36" t="str">
        <f t="shared" si="1"/>
        <v/>
      </c>
      <c r="V15" s="37" t="str">
        <f t="shared" si="2"/>
        <v/>
      </c>
    </row>
    <row r="16" spans="1:22" ht="16.5" x14ac:dyDescent="0.25">
      <c r="A16" s="38"/>
      <c r="B16" s="423"/>
      <c r="C16" s="424"/>
      <c r="D16" s="75"/>
      <c r="E16" s="39"/>
      <c r="F16" s="40"/>
      <c r="G16" s="41"/>
      <c r="H16" s="75"/>
      <c r="I16" s="39"/>
      <c r="J16" s="40"/>
      <c r="K16" s="41"/>
      <c r="L16" s="75"/>
      <c r="M16" s="39"/>
      <c r="N16" s="40"/>
      <c r="O16" s="41"/>
      <c r="P16" s="75"/>
      <c r="Q16" s="39"/>
      <c r="R16" s="40" t="s">
        <v>18</v>
      </c>
      <c r="S16" s="41" t="s">
        <v>18</v>
      </c>
      <c r="T16" s="35" t="str">
        <f t="shared" si="0"/>
        <v/>
      </c>
      <c r="U16" s="36" t="str">
        <f t="shared" si="1"/>
        <v/>
      </c>
      <c r="V16" s="37" t="str">
        <f t="shared" si="2"/>
        <v/>
      </c>
    </row>
    <row r="17" spans="1:22" ht="16.5" x14ac:dyDescent="0.25">
      <c r="A17" s="31"/>
      <c r="B17" s="423"/>
      <c r="C17" s="424"/>
      <c r="D17" s="75"/>
      <c r="E17" s="39"/>
      <c r="F17" s="40"/>
      <c r="G17" s="41"/>
      <c r="H17" s="75"/>
      <c r="I17" s="39"/>
      <c r="J17" s="40"/>
      <c r="K17" s="41"/>
      <c r="L17" s="75"/>
      <c r="M17" s="39"/>
      <c r="N17" s="40"/>
      <c r="O17" s="41"/>
      <c r="P17" s="75"/>
      <c r="Q17" s="39"/>
      <c r="R17" s="40" t="s">
        <v>18</v>
      </c>
      <c r="S17" s="41" t="s">
        <v>18</v>
      </c>
      <c r="T17" s="35" t="str">
        <f t="shared" si="0"/>
        <v/>
      </c>
      <c r="U17" s="36" t="str">
        <f t="shared" si="1"/>
        <v/>
      </c>
      <c r="V17" s="37" t="str">
        <f t="shared" si="2"/>
        <v/>
      </c>
    </row>
    <row r="18" spans="1:22" ht="16.5" x14ac:dyDescent="0.25">
      <c r="A18" s="38"/>
      <c r="B18" s="423"/>
      <c r="C18" s="424"/>
      <c r="D18" s="75"/>
      <c r="E18" s="39"/>
      <c r="F18" s="40"/>
      <c r="G18" s="41"/>
      <c r="H18" s="75"/>
      <c r="I18" s="39"/>
      <c r="J18" s="40"/>
      <c r="K18" s="41"/>
      <c r="L18" s="75"/>
      <c r="M18" s="39"/>
      <c r="N18" s="40"/>
      <c r="O18" s="41"/>
      <c r="P18" s="75"/>
      <c r="Q18" s="39"/>
      <c r="R18" s="40" t="s">
        <v>18</v>
      </c>
      <c r="S18" s="41" t="s">
        <v>18</v>
      </c>
      <c r="T18" s="35" t="str">
        <f t="shared" si="0"/>
        <v/>
      </c>
      <c r="U18" s="36" t="str">
        <f t="shared" si="1"/>
        <v/>
      </c>
      <c r="V18" s="37" t="str">
        <f t="shared" si="2"/>
        <v/>
      </c>
    </row>
    <row r="19" spans="1:22" ht="16.5" x14ac:dyDescent="0.25">
      <c r="A19" s="38"/>
      <c r="B19" s="423"/>
      <c r="C19" s="424"/>
      <c r="D19" s="75"/>
      <c r="E19" s="39"/>
      <c r="F19" s="40"/>
      <c r="G19" s="41"/>
      <c r="H19" s="75"/>
      <c r="I19" s="39"/>
      <c r="J19" s="40"/>
      <c r="K19" s="41"/>
      <c r="L19" s="75"/>
      <c r="M19" s="39"/>
      <c r="N19" s="40"/>
      <c r="O19" s="41"/>
      <c r="P19" s="75"/>
      <c r="Q19" s="39"/>
      <c r="R19" s="40" t="s">
        <v>18</v>
      </c>
      <c r="S19" s="41" t="s">
        <v>18</v>
      </c>
      <c r="T19" s="35" t="str">
        <f t="shared" si="0"/>
        <v/>
      </c>
      <c r="U19" s="36" t="str">
        <f t="shared" si="1"/>
        <v/>
      </c>
      <c r="V19" s="37" t="str">
        <f t="shared" si="2"/>
        <v/>
      </c>
    </row>
    <row r="20" spans="1:22" ht="16.5" x14ac:dyDescent="0.25">
      <c r="A20" s="31"/>
      <c r="B20" s="423"/>
      <c r="C20" s="424"/>
      <c r="D20" s="75"/>
      <c r="E20" s="39"/>
      <c r="F20" s="40"/>
      <c r="G20" s="41"/>
      <c r="H20" s="75"/>
      <c r="I20" s="39"/>
      <c r="J20" s="40"/>
      <c r="K20" s="41"/>
      <c r="L20" s="75"/>
      <c r="M20" s="39"/>
      <c r="N20" s="40"/>
      <c r="O20" s="41"/>
      <c r="P20" s="75"/>
      <c r="Q20" s="39"/>
      <c r="R20" s="40" t="s">
        <v>18</v>
      </c>
      <c r="S20" s="41" t="s">
        <v>18</v>
      </c>
      <c r="T20" s="35" t="str">
        <f t="shared" si="0"/>
        <v/>
      </c>
      <c r="U20" s="36" t="str">
        <f t="shared" si="1"/>
        <v/>
      </c>
      <c r="V20" s="37" t="str">
        <f t="shared" si="2"/>
        <v/>
      </c>
    </row>
    <row r="21" spans="1:22" ht="16.5" x14ac:dyDescent="0.25">
      <c r="A21" s="38"/>
      <c r="B21" s="423"/>
      <c r="C21" s="424"/>
      <c r="D21" s="75"/>
      <c r="E21" s="39"/>
      <c r="F21" s="40"/>
      <c r="G21" s="41"/>
      <c r="H21" s="75"/>
      <c r="I21" s="39"/>
      <c r="J21" s="40"/>
      <c r="K21" s="41"/>
      <c r="L21" s="75"/>
      <c r="M21" s="39"/>
      <c r="N21" s="40"/>
      <c r="O21" s="41"/>
      <c r="P21" s="75"/>
      <c r="Q21" s="39"/>
      <c r="R21" s="40"/>
      <c r="S21" s="41"/>
      <c r="T21" s="35" t="str">
        <f t="shared" si="0"/>
        <v/>
      </c>
      <c r="U21" s="36" t="str">
        <f t="shared" si="1"/>
        <v/>
      </c>
      <c r="V21" s="37" t="str">
        <f t="shared" si="2"/>
        <v/>
      </c>
    </row>
    <row r="22" spans="1:22" ht="16.5" x14ac:dyDescent="0.25">
      <c r="A22" s="38"/>
      <c r="B22" s="425"/>
      <c r="C22" s="424"/>
      <c r="D22" s="75"/>
      <c r="E22" s="39"/>
      <c r="F22" s="40"/>
      <c r="G22" s="41"/>
      <c r="H22" s="75"/>
      <c r="I22" s="39"/>
      <c r="J22" s="40"/>
      <c r="K22" s="41"/>
      <c r="L22" s="75"/>
      <c r="M22" s="39"/>
      <c r="N22" s="40"/>
      <c r="O22" s="41"/>
      <c r="P22" s="75"/>
      <c r="Q22" s="39"/>
      <c r="R22" s="40" t="s">
        <v>18</v>
      </c>
      <c r="S22" s="41" t="s">
        <v>18</v>
      </c>
      <c r="T22" s="35" t="str">
        <f t="shared" si="0"/>
        <v/>
      </c>
      <c r="U22" s="36" t="str">
        <f t="shared" si="1"/>
        <v/>
      </c>
      <c r="V22" s="37" t="str">
        <f t="shared" si="2"/>
        <v/>
      </c>
    </row>
    <row r="23" spans="1:22" ht="16.5" x14ac:dyDescent="0.25">
      <c r="A23" s="31"/>
      <c r="B23" s="423"/>
      <c r="C23" s="424"/>
      <c r="D23" s="75"/>
      <c r="E23" s="39"/>
      <c r="F23" s="40"/>
      <c r="G23" s="41"/>
      <c r="H23" s="75"/>
      <c r="I23" s="39"/>
      <c r="J23" s="40"/>
      <c r="K23" s="41"/>
      <c r="L23" s="75"/>
      <c r="M23" s="39"/>
      <c r="N23" s="40"/>
      <c r="O23" s="41"/>
      <c r="P23" s="75"/>
      <c r="Q23" s="39"/>
      <c r="R23" s="40"/>
      <c r="S23" s="41"/>
      <c r="T23" s="35" t="str">
        <f t="shared" si="0"/>
        <v/>
      </c>
      <c r="U23" s="36" t="str">
        <f t="shared" si="1"/>
        <v/>
      </c>
      <c r="V23" s="37" t="str">
        <f t="shared" si="2"/>
        <v/>
      </c>
    </row>
    <row r="24" spans="1:22" ht="16.5" x14ac:dyDescent="0.25">
      <c r="A24" s="38"/>
      <c r="B24" s="423"/>
      <c r="C24" s="424"/>
      <c r="D24" s="75"/>
      <c r="E24" s="39"/>
      <c r="F24" s="40"/>
      <c r="G24" s="41"/>
      <c r="H24" s="75"/>
      <c r="I24" s="39"/>
      <c r="J24" s="40"/>
      <c r="K24" s="41"/>
      <c r="L24" s="75"/>
      <c r="M24" s="39"/>
      <c r="N24" s="40"/>
      <c r="O24" s="41"/>
      <c r="P24" s="75"/>
      <c r="Q24" s="39"/>
      <c r="R24" s="40" t="s">
        <v>18</v>
      </c>
      <c r="S24" s="41" t="s">
        <v>18</v>
      </c>
      <c r="T24" s="35" t="str">
        <f t="shared" si="0"/>
        <v/>
      </c>
      <c r="U24" s="36" t="str">
        <f t="shared" si="1"/>
        <v/>
      </c>
      <c r="V24" s="37" t="str">
        <f t="shared" si="2"/>
        <v/>
      </c>
    </row>
    <row r="25" spans="1:22" ht="16.5" x14ac:dyDescent="0.25">
      <c r="A25" s="38"/>
      <c r="B25" s="423"/>
      <c r="C25" s="424"/>
      <c r="D25" s="75"/>
      <c r="E25" s="39"/>
      <c r="F25" s="40"/>
      <c r="G25" s="41"/>
      <c r="H25" s="75"/>
      <c r="I25" s="39"/>
      <c r="J25" s="40"/>
      <c r="K25" s="41"/>
      <c r="L25" s="75"/>
      <c r="M25" s="39"/>
      <c r="N25" s="40"/>
      <c r="O25" s="41"/>
      <c r="P25" s="75"/>
      <c r="Q25" s="39"/>
      <c r="R25" s="40" t="s">
        <v>18</v>
      </c>
      <c r="S25" s="41" t="s">
        <v>18</v>
      </c>
      <c r="T25" s="35" t="str">
        <f t="shared" si="0"/>
        <v/>
      </c>
      <c r="U25" s="36" t="str">
        <f t="shared" si="1"/>
        <v/>
      </c>
      <c r="V25" s="37" t="str">
        <f t="shared" si="2"/>
        <v/>
      </c>
    </row>
    <row r="26" spans="1:22" ht="16.5" x14ac:dyDescent="0.25">
      <c r="A26" s="31"/>
      <c r="B26" s="423"/>
      <c r="C26" s="424"/>
      <c r="D26" s="75"/>
      <c r="E26" s="39"/>
      <c r="F26" s="40"/>
      <c r="G26" s="41"/>
      <c r="H26" s="75"/>
      <c r="I26" s="39"/>
      <c r="J26" s="40"/>
      <c r="K26" s="41"/>
      <c r="L26" s="75"/>
      <c r="M26" s="39"/>
      <c r="N26" s="40"/>
      <c r="O26" s="41"/>
      <c r="P26" s="75"/>
      <c r="Q26" s="39"/>
      <c r="R26" s="40"/>
      <c r="S26" s="41"/>
      <c r="T26" s="35" t="str">
        <f t="shared" si="0"/>
        <v/>
      </c>
      <c r="U26" s="36" t="str">
        <f t="shared" si="1"/>
        <v/>
      </c>
      <c r="V26" s="37" t="str">
        <f t="shared" si="2"/>
        <v/>
      </c>
    </row>
    <row r="27" spans="1:22" ht="16.5" x14ac:dyDescent="0.25">
      <c r="A27" s="38"/>
      <c r="B27" s="423"/>
      <c r="C27" s="424"/>
      <c r="D27" s="75"/>
      <c r="E27" s="39"/>
      <c r="F27" s="40"/>
      <c r="G27" s="41"/>
      <c r="H27" s="75"/>
      <c r="I27" s="39"/>
      <c r="J27" s="40"/>
      <c r="K27" s="41"/>
      <c r="L27" s="75"/>
      <c r="M27" s="39"/>
      <c r="N27" s="40"/>
      <c r="O27" s="41"/>
      <c r="P27" s="75"/>
      <c r="Q27" s="39"/>
      <c r="R27" s="40" t="s">
        <v>18</v>
      </c>
      <c r="S27" s="41" t="s">
        <v>18</v>
      </c>
      <c r="T27" s="35" t="str">
        <f t="shared" si="0"/>
        <v/>
      </c>
      <c r="U27" s="36" t="str">
        <f t="shared" si="1"/>
        <v/>
      </c>
      <c r="V27" s="37" t="str">
        <f t="shared" si="2"/>
        <v/>
      </c>
    </row>
    <row r="28" spans="1:22" ht="16.5" x14ac:dyDescent="0.25">
      <c r="A28" s="38"/>
      <c r="B28" s="423"/>
      <c r="C28" s="424"/>
      <c r="D28" s="75"/>
      <c r="E28" s="39"/>
      <c r="F28" s="40"/>
      <c r="G28" s="41"/>
      <c r="H28" s="75"/>
      <c r="I28" s="39"/>
      <c r="J28" s="40"/>
      <c r="K28" s="41"/>
      <c r="L28" s="75"/>
      <c r="M28" s="39"/>
      <c r="N28" s="40"/>
      <c r="O28" s="41"/>
      <c r="P28" s="75"/>
      <c r="Q28" s="39"/>
      <c r="R28" s="40" t="s">
        <v>18</v>
      </c>
      <c r="S28" s="41" t="s">
        <v>18</v>
      </c>
      <c r="T28" s="35" t="str">
        <f t="shared" si="0"/>
        <v/>
      </c>
      <c r="U28" s="36" t="str">
        <f t="shared" si="1"/>
        <v/>
      </c>
      <c r="V28" s="37" t="str">
        <f t="shared" si="2"/>
        <v/>
      </c>
    </row>
    <row r="29" spans="1:22" ht="16.5" x14ac:dyDescent="0.25">
      <c r="A29" s="31"/>
      <c r="B29" s="423"/>
      <c r="C29" s="424"/>
      <c r="D29" s="75"/>
      <c r="E29" s="39"/>
      <c r="F29" s="40"/>
      <c r="G29" s="41"/>
      <c r="H29" s="75"/>
      <c r="I29" s="39"/>
      <c r="J29" s="40"/>
      <c r="K29" s="41"/>
      <c r="L29" s="75"/>
      <c r="M29" s="39"/>
      <c r="N29" s="40"/>
      <c r="O29" s="41"/>
      <c r="P29" s="75"/>
      <c r="Q29" s="39"/>
      <c r="R29" s="40"/>
      <c r="S29" s="41"/>
      <c r="T29" s="35" t="str">
        <f t="shared" si="0"/>
        <v/>
      </c>
      <c r="U29" s="36" t="str">
        <f t="shared" si="1"/>
        <v/>
      </c>
      <c r="V29" s="37" t="str">
        <f t="shared" si="2"/>
        <v/>
      </c>
    </row>
    <row r="30" spans="1:22" ht="16.5" x14ac:dyDescent="0.25">
      <c r="A30" s="38"/>
      <c r="B30" s="423"/>
      <c r="C30" s="424"/>
      <c r="D30" s="75"/>
      <c r="E30" s="39"/>
      <c r="F30" s="40"/>
      <c r="G30" s="41"/>
      <c r="H30" s="75"/>
      <c r="I30" s="39"/>
      <c r="J30" s="40"/>
      <c r="K30" s="41"/>
      <c r="L30" s="75"/>
      <c r="M30" s="39"/>
      <c r="N30" s="40"/>
      <c r="O30" s="41"/>
      <c r="P30" s="75"/>
      <c r="Q30" s="39"/>
      <c r="R30" s="40"/>
      <c r="S30" s="41"/>
      <c r="T30" s="35" t="str">
        <f t="shared" si="0"/>
        <v/>
      </c>
      <c r="U30" s="36" t="str">
        <f t="shared" si="1"/>
        <v/>
      </c>
      <c r="V30" s="37" t="str">
        <f t="shared" si="2"/>
        <v/>
      </c>
    </row>
    <row r="31" spans="1:22" ht="16.5" x14ac:dyDescent="0.25">
      <c r="A31" s="38"/>
      <c r="B31" s="423"/>
      <c r="C31" s="424"/>
      <c r="D31" s="75"/>
      <c r="E31" s="39"/>
      <c r="F31" s="40"/>
      <c r="G31" s="41"/>
      <c r="H31" s="75"/>
      <c r="I31" s="39"/>
      <c r="J31" s="40"/>
      <c r="K31" s="41"/>
      <c r="L31" s="75"/>
      <c r="M31" s="39"/>
      <c r="N31" s="40"/>
      <c r="O31" s="41"/>
      <c r="P31" s="75"/>
      <c r="Q31" s="39"/>
      <c r="R31" s="40" t="s">
        <v>18</v>
      </c>
      <c r="S31" s="41" t="s">
        <v>18</v>
      </c>
      <c r="T31" s="35" t="str">
        <f t="shared" si="0"/>
        <v/>
      </c>
      <c r="U31" s="36" t="str">
        <f t="shared" si="1"/>
        <v/>
      </c>
      <c r="V31" s="37" t="str">
        <f t="shared" si="2"/>
        <v/>
      </c>
    </row>
    <row r="32" spans="1:22" ht="16.5" x14ac:dyDescent="0.25">
      <c r="A32" s="31"/>
      <c r="B32" s="423"/>
      <c r="C32" s="424"/>
      <c r="D32" s="75"/>
      <c r="E32" s="39"/>
      <c r="F32" s="40"/>
      <c r="G32" s="41"/>
      <c r="H32" s="75"/>
      <c r="I32" s="39"/>
      <c r="J32" s="40"/>
      <c r="K32" s="41"/>
      <c r="L32" s="75"/>
      <c r="M32" s="39"/>
      <c r="N32" s="40"/>
      <c r="O32" s="41"/>
      <c r="P32" s="75"/>
      <c r="Q32" s="39"/>
      <c r="R32" s="40"/>
      <c r="S32" s="41"/>
      <c r="T32" s="35" t="str">
        <f t="shared" si="0"/>
        <v/>
      </c>
      <c r="U32" s="36" t="str">
        <f t="shared" si="1"/>
        <v/>
      </c>
      <c r="V32" s="37" t="str">
        <f t="shared" si="2"/>
        <v/>
      </c>
    </row>
    <row r="33" spans="1:22" ht="16.5" x14ac:dyDescent="0.25">
      <c r="A33" s="38"/>
      <c r="B33" s="423"/>
      <c r="C33" s="424"/>
      <c r="D33" s="75"/>
      <c r="E33" s="39"/>
      <c r="F33" s="40"/>
      <c r="G33" s="41"/>
      <c r="H33" s="75"/>
      <c r="I33" s="39"/>
      <c r="J33" s="40"/>
      <c r="K33" s="41"/>
      <c r="L33" s="75"/>
      <c r="M33" s="39"/>
      <c r="N33" s="40"/>
      <c r="O33" s="41"/>
      <c r="P33" s="75"/>
      <c r="Q33" s="39"/>
      <c r="R33" s="40"/>
      <c r="S33" s="41"/>
      <c r="T33" s="35" t="str">
        <f t="shared" si="0"/>
        <v/>
      </c>
      <c r="U33" s="36" t="str">
        <f t="shared" si="1"/>
        <v/>
      </c>
      <c r="V33" s="37" t="str">
        <f t="shared" si="2"/>
        <v/>
      </c>
    </row>
    <row r="34" spans="1:22" ht="17.25" thickBot="1" x14ac:dyDescent="0.3">
      <c r="A34" s="38"/>
      <c r="B34" s="423"/>
      <c r="C34" s="424"/>
      <c r="D34" s="75"/>
      <c r="E34" s="39"/>
      <c r="F34" s="40"/>
      <c r="G34" s="41"/>
      <c r="H34" s="75"/>
      <c r="I34" s="39"/>
      <c r="J34" s="40"/>
      <c r="K34" s="41"/>
      <c r="L34" s="75"/>
      <c r="M34" s="39"/>
      <c r="N34" s="40"/>
      <c r="O34" s="41"/>
      <c r="P34" s="75"/>
      <c r="Q34" s="39"/>
      <c r="R34" s="40"/>
      <c r="S34" s="41"/>
      <c r="T34" s="35" t="str">
        <f t="shared" si="0"/>
        <v/>
      </c>
      <c r="U34" s="36" t="str">
        <f t="shared" si="1"/>
        <v/>
      </c>
      <c r="V34" s="37" t="str">
        <f t="shared" si="2"/>
        <v/>
      </c>
    </row>
    <row r="35" spans="1:22" ht="17.25" thickTop="1" x14ac:dyDescent="0.25">
      <c r="A35" s="31"/>
      <c r="B35" s="423"/>
      <c r="C35" s="422"/>
      <c r="D35" s="75"/>
      <c r="E35" s="39"/>
      <c r="F35" s="40"/>
      <c r="G35" s="41"/>
      <c r="H35" s="75"/>
      <c r="I35" s="39"/>
      <c r="J35" s="40"/>
      <c r="K35" s="41"/>
      <c r="L35" s="75"/>
      <c r="M35" s="39"/>
      <c r="N35" s="40"/>
      <c r="O35" s="41"/>
      <c r="P35" s="75"/>
      <c r="Q35" s="39"/>
      <c r="R35" s="40"/>
      <c r="S35" s="41"/>
      <c r="T35" s="35" t="str">
        <f t="shared" si="0"/>
        <v/>
      </c>
      <c r="U35" s="36" t="str">
        <f t="shared" si="1"/>
        <v/>
      </c>
      <c r="V35" s="37" t="str">
        <f t="shared" si="2"/>
        <v/>
      </c>
    </row>
    <row r="36" spans="1:22" ht="16.5" x14ac:dyDescent="0.25">
      <c r="A36" s="38"/>
      <c r="B36" s="423"/>
      <c r="C36" s="424"/>
      <c r="D36" s="75"/>
      <c r="E36" s="39"/>
      <c r="F36" s="40"/>
      <c r="G36" s="41"/>
      <c r="H36" s="75"/>
      <c r="I36" s="39"/>
      <c r="J36" s="40"/>
      <c r="K36" s="41"/>
      <c r="L36" s="75"/>
      <c r="M36" s="39"/>
      <c r="N36" s="40"/>
      <c r="O36" s="41"/>
      <c r="P36" s="75"/>
      <c r="Q36" s="39"/>
      <c r="R36" s="40"/>
      <c r="S36" s="41"/>
      <c r="T36" s="35" t="str">
        <f t="shared" si="0"/>
        <v/>
      </c>
      <c r="U36" s="36" t="str">
        <f t="shared" si="1"/>
        <v/>
      </c>
      <c r="V36" s="37" t="str">
        <f t="shared" si="2"/>
        <v/>
      </c>
    </row>
    <row r="37" spans="1:22" ht="16.5" x14ac:dyDescent="0.25">
      <c r="A37" s="38"/>
      <c r="B37" s="423"/>
      <c r="C37" s="424"/>
      <c r="D37" s="75"/>
      <c r="E37" s="39"/>
      <c r="F37" s="40"/>
      <c r="G37" s="41"/>
      <c r="H37" s="75"/>
      <c r="I37" s="39"/>
      <c r="J37" s="40"/>
      <c r="K37" s="41"/>
      <c r="L37" s="75"/>
      <c r="M37" s="39"/>
      <c r="N37" s="40"/>
      <c r="O37" s="41"/>
      <c r="P37" s="75"/>
      <c r="Q37" s="39"/>
      <c r="R37" s="40"/>
      <c r="S37" s="41"/>
      <c r="T37" s="35" t="str">
        <f t="shared" si="0"/>
        <v/>
      </c>
      <c r="U37" s="36" t="str">
        <f t="shared" si="1"/>
        <v/>
      </c>
      <c r="V37" s="37" t="str">
        <f t="shared" si="2"/>
        <v/>
      </c>
    </row>
    <row r="38" spans="1:22" ht="16.5" x14ac:dyDescent="0.25">
      <c r="A38" s="31"/>
      <c r="B38" s="423"/>
      <c r="C38" s="424"/>
      <c r="D38" s="75"/>
      <c r="E38" s="39"/>
      <c r="F38" s="40"/>
      <c r="G38" s="41"/>
      <c r="H38" s="75"/>
      <c r="I38" s="39"/>
      <c r="J38" s="40"/>
      <c r="K38" s="41"/>
      <c r="L38" s="75"/>
      <c r="M38" s="39"/>
      <c r="N38" s="40"/>
      <c r="O38" s="41"/>
      <c r="P38" s="75"/>
      <c r="Q38" s="39"/>
      <c r="R38" s="40"/>
      <c r="S38" s="41"/>
      <c r="T38" s="35" t="str">
        <f t="shared" si="0"/>
        <v/>
      </c>
      <c r="U38" s="36" t="str">
        <f t="shared" si="1"/>
        <v/>
      </c>
      <c r="V38" s="37" t="str">
        <f t="shared" si="2"/>
        <v/>
      </c>
    </row>
    <row r="39" spans="1:22" ht="16.5" x14ac:dyDescent="0.25">
      <c r="A39" s="38"/>
      <c r="B39" s="425"/>
      <c r="C39" s="424"/>
      <c r="D39" s="75"/>
      <c r="E39" s="39"/>
      <c r="F39" s="40"/>
      <c r="G39" s="41"/>
      <c r="H39" s="75"/>
      <c r="I39" s="39"/>
      <c r="J39" s="40"/>
      <c r="K39" s="41"/>
      <c r="L39" s="75"/>
      <c r="M39" s="39"/>
      <c r="N39" s="40"/>
      <c r="O39" s="41"/>
      <c r="P39" s="75"/>
      <c r="Q39" s="39"/>
      <c r="R39" s="40"/>
      <c r="S39" s="41"/>
      <c r="T39" s="35" t="str">
        <f t="shared" si="0"/>
        <v/>
      </c>
      <c r="U39" s="36" t="str">
        <f t="shared" si="1"/>
        <v/>
      </c>
      <c r="V39" s="37" t="str">
        <f t="shared" si="2"/>
        <v/>
      </c>
    </row>
    <row r="40" spans="1:22" ht="16.5" x14ac:dyDescent="0.25">
      <c r="A40" s="38"/>
      <c r="B40" s="423"/>
      <c r="C40" s="424"/>
      <c r="D40" s="75"/>
      <c r="E40" s="39"/>
      <c r="F40" s="40"/>
      <c r="G40" s="41"/>
      <c r="H40" s="75"/>
      <c r="I40" s="39"/>
      <c r="J40" s="40"/>
      <c r="K40" s="41"/>
      <c r="L40" s="75"/>
      <c r="M40" s="39"/>
      <c r="N40" s="40"/>
      <c r="O40" s="41"/>
      <c r="P40" s="75"/>
      <c r="Q40" s="39"/>
      <c r="R40" s="40" t="s">
        <v>18</v>
      </c>
      <c r="S40" s="41" t="s">
        <v>18</v>
      </c>
      <c r="T40" s="35" t="str">
        <f t="shared" si="0"/>
        <v/>
      </c>
      <c r="U40" s="36" t="str">
        <f t="shared" si="1"/>
        <v/>
      </c>
      <c r="V40" s="37" t="str">
        <f t="shared" si="2"/>
        <v/>
      </c>
    </row>
    <row r="41" spans="1:22" ht="16.5" x14ac:dyDescent="0.25">
      <c r="A41" s="31"/>
      <c r="B41" s="423"/>
      <c r="C41" s="424"/>
      <c r="D41" s="75"/>
      <c r="E41" s="39"/>
      <c r="F41" s="40"/>
      <c r="G41" s="41"/>
      <c r="H41" s="75"/>
      <c r="I41" s="39"/>
      <c r="J41" s="40"/>
      <c r="K41" s="41"/>
      <c r="L41" s="75"/>
      <c r="M41" s="39"/>
      <c r="N41" s="40"/>
      <c r="O41" s="41"/>
      <c r="P41" s="75"/>
      <c r="Q41" s="39"/>
      <c r="R41" s="40"/>
      <c r="S41" s="41"/>
      <c r="T41" s="35" t="str">
        <f t="shared" si="0"/>
        <v/>
      </c>
      <c r="U41" s="36" t="str">
        <f t="shared" si="1"/>
        <v/>
      </c>
      <c r="V41" s="37" t="str">
        <f t="shared" si="2"/>
        <v/>
      </c>
    </row>
    <row r="42" spans="1:22" ht="16.5" x14ac:dyDescent="0.25">
      <c r="A42" s="38"/>
      <c r="B42" s="423"/>
      <c r="C42" s="424"/>
      <c r="D42" s="75"/>
      <c r="E42" s="39"/>
      <c r="F42" s="40"/>
      <c r="G42" s="41"/>
      <c r="H42" s="75"/>
      <c r="I42" s="39"/>
      <c r="J42" s="40"/>
      <c r="K42" s="41"/>
      <c r="L42" s="75"/>
      <c r="M42" s="39"/>
      <c r="N42" s="40"/>
      <c r="O42" s="41"/>
      <c r="P42" s="75"/>
      <c r="Q42" s="39"/>
      <c r="R42" s="40"/>
      <c r="S42" s="41"/>
      <c r="T42" s="35" t="str">
        <f t="shared" si="0"/>
        <v/>
      </c>
      <c r="U42" s="36" t="str">
        <f t="shared" si="1"/>
        <v/>
      </c>
      <c r="V42" s="37" t="str">
        <f t="shared" si="2"/>
        <v/>
      </c>
    </row>
    <row r="43" spans="1:22" ht="16.5" x14ac:dyDescent="0.25">
      <c r="A43" s="38"/>
      <c r="B43" s="423"/>
      <c r="C43" s="424"/>
      <c r="D43" s="75"/>
      <c r="E43" s="39"/>
      <c r="F43" s="40"/>
      <c r="G43" s="41"/>
      <c r="H43" s="426"/>
      <c r="I43" s="427"/>
      <c r="J43" s="40"/>
      <c r="K43" s="41"/>
      <c r="L43" s="75"/>
      <c r="M43" s="39"/>
      <c r="N43" s="40"/>
      <c r="O43" s="41"/>
      <c r="P43" s="75"/>
      <c r="Q43" s="39"/>
      <c r="R43" s="40"/>
      <c r="S43" s="41"/>
      <c r="T43" s="35" t="str">
        <f t="shared" si="0"/>
        <v/>
      </c>
      <c r="U43" s="36" t="str">
        <f t="shared" si="1"/>
        <v/>
      </c>
      <c r="V43" s="37" t="str">
        <f t="shared" si="2"/>
        <v/>
      </c>
    </row>
  </sheetData>
  <protectedRanges>
    <protectedRange sqref="C11:C13 C35" name="Sortiranje ekipa_4_1"/>
    <protectedRange sqref="C14:C16 C19 C32:C34 C38:C40" name="Sortiranje ekipa_5_1"/>
    <protectedRange sqref="C17:C18" name="Sortiranje ekipa_9_1"/>
    <protectedRange sqref="C23:C25 C37" name="Sortiranje ekipa_16_1"/>
    <protectedRange sqref="C26:C28 C20:C22 C36 C41:C43" name="Sortiranje ekipa_20_1"/>
    <protectedRange sqref="C29:C31" name="Sortiranje ekipa_24_1"/>
  </protectedRanges>
  <mergeCells count="24">
    <mergeCell ref="N6:O6"/>
    <mergeCell ref="R6:S6"/>
    <mergeCell ref="P7:Q7"/>
    <mergeCell ref="J6:K6"/>
    <mergeCell ref="L6:M6"/>
    <mergeCell ref="L7:M7"/>
    <mergeCell ref="N7:O7"/>
    <mergeCell ref="P6:Q6"/>
    <mergeCell ref="B1:E1"/>
    <mergeCell ref="A2:Q2"/>
    <mergeCell ref="A3:Q3"/>
    <mergeCell ref="A4:Q4"/>
    <mergeCell ref="T6:V7"/>
    <mergeCell ref="D7:E7"/>
    <mergeCell ref="F7:G7"/>
    <mergeCell ref="H7:I7"/>
    <mergeCell ref="J7:K7"/>
    <mergeCell ref="R7:S7"/>
    <mergeCell ref="F6:G6"/>
    <mergeCell ref="H6:I6"/>
    <mergeCell ref="A6:A8"/>
    <mergeCell ref="B6:B8"/>
    <mergeCell ref="C6:C8"/>
    <mergeCell ref="D6:E6"/>
  </mergeCells>
  <dataValidations count="3">
    <dataValidation type="custom" allowBlank="1" showInputMessage="1" showErrorMessage="1" errorTitle="Stani!" error="Polje sa formulom i nije dopušteno ništa mjenjati!" promptTitle="POZOR!" prompt="Polje sa formulom, ne upisuj ništa!" sqref="T11:T43" xr:uid="{00000000-0002-0000-0300-000000000000}">
      <formula1>IF(ISNUMBER(D11)=TRUE,SUM(D11,F11,H11,J11,L11,N11,P11,R11),"")</formula1>
    </dataValidation>
    <dataValidation type="textLength" errorStyle="warning" allowBlank="1" showInputMessage="1" showErrorMessage="1" errorTitle="PAZI !" error="Provjeri što unosiš, ODUSTANI !" promptTitle="SAVJET" prompt="Preporuča se da se ekipe, kao i imena i prezimena natjecatelja u susjednim kolonama, ne pišu cijela velikim slovima i da se ne koriste navodnici jer se time nepotrebno zauzima mjesto u tabelama.Upišite npr;_x000a_Ilova Garešnica  ,  Dražen Červeni" sqref="C11:C13 C35" xr:uid="{00000000-0002-0000-0300-000001000000}">
      <formula1>3</formula1>
      <formula2>50</formula2>
    </dataValidation>
    <dataValidation type="textLength" errorStyle="warning" allowBlank="1" showInputMessage="1" showErrorMessage="1" errorTitle="PAZI !" error="Provjeri što unosiš, ODUSTANI !" sqref="B16:B42 B11:B14 C14:C34 C36:C43" xr:uid="{00000000-0002-0000-0300-000002000000}">
      <formula1>3</formula1>
      <formula2>50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0"/>
  <sheetViews>
    <sheetView workbookViewId="0">
      <selection activeCell="M7" sqref="M7:N7"/>
    </sheetView>
  </sheetViews>
  <sheetFormatPr defaultRowHeight="15.75" x14ac:dyDescent="0.25"/>
  <cols>
    <col min="1" max="1" width="4" customWidth="1"/>
    <col min="2" max="2" width="21.5" customWidth="1"/>
    <col min="3" max="3" width="5" customWidth="1"/>
    <col min="4" max="4" width="8.25" customWidth="1"/>
    <col min="5" max="5" width="5" customWidth="1"/>
    <col min="6" max="6" width="8.25" customWidth="1"/>
    <col min="7" max="7" width="5" customWidth="1"/>
    <col min="8" max="8" width="8.25" customWidth="1"/>
    <col min="9" max="9" width="5" customWidth="1"/>
    <col min="10" max="10" width="8.25" customWidth="1"/>
    <col min="11" max="11" width="5" customWidth="1"/>
    <col min="12" max="12" width="8.25" customWidth="1"/>
    <col min="13" max="13" width="5.125" customWidth="1"/>
    <col min="14" max="14" width="8.25" customWidth="1"/>
    <col min="15" max="15" width="5.5" customWidth="1"/>
    <col min="16" max="16" width="9.625" customWidth="1"/>
    <col min="17" max="17" width="8.75" bestFit="1" customWidth="1"/>
  </cols>
  <sheetData>
    <row r="1" spans="1:17" ht="34.5" customHeight="1" x14ac:dyDescent="0.25">
      <c r="A1" s="52"/>
      <c r="B1" s="468" t="s">
        <v>55</v>
      </c>
      <c r="C1" s="468"/>
      <c r="D1" s="468"/>
      <c r="E1" s="468"/>
    </row>
    <row r="2" spans="1:17" ht="27" customHeight="1" x14ac:dyDescent="0.35">
      <c r="A2" s="469" t="s">
        <v>0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</row>
    <row r="3" spans="1:17" ht="23.25" customHeight="1" x14ac:dyDescent="0.25">
      <c r="A3" s="470" t="s">
        <v>93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17" ht="26.25" customHeight="1" x14ac:dyDescent="0.25">
      <c r="A4" s="471" t="s">
        <v>19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</row>
    <row r="5" spans="1:17" ht="16.5" thickBot="1" x14ac:dyDescent="0.3">
      <c r="A5" s="52"/>
    </row>
    <row r="6" spans="1:17" ht="19.5" thickTop="1" thickBot="1" x14ac:dyDescent="0.3">
      <c r="A6" s="483" t="s">
        <v>2</v>
      </c>
      <c r="B6" s="486" t="s">
        <v>4</v>
      </c>
      <c r="C6" s="481" t="s">
        <v>5</v>
      </c>
      <c r="D6" s="482"/>
      <c r="E6" s="479" t="s">
        <v>6</v>
      </c>
      <c r="F6" s="480"/>
      <c r="G6" s="481" t="s">
        <v>7</v>
      </c>
      <c r="H6" s="482"/>
      <c r="I6" s="479" t="s">
        <v>8</v>
      </c>
      <c r="J6" s="480"/>
      <c r="K6" s="481" t="s">
        <v>9</v>
      </c>
      <c r="L6" s="482"/>
      <c r="M6" s="479" t="s">
        <v>10</v>
      </c>
      <c r="N6" s="480"/>
      <c r="O6" s="472" t="s">
        <v>13</v>
      </c>
      <c r="P6" s="472"/>
      <c r="Q6" s="472"/>
    </row>
    <row r="7" spans="1:17" ht="28.5" customHeight="1" thickTop="1" thickBot="1" x14ac:dyDescent="0.3">
      <c r="A7" s="484"/>
      <c r="B7" s="487"/>
      <c r="C7" s="473" t="s">
        <v>100</v>
      </c>
      <c r="D7" s="474"/>
      <c r="E7" s="475" t="s">
        <v>101</v>
      </c>
      <c r="F7" s="476"/>
      <c r="G7" s="477" t="s">
        <v>102</v>
      </c>
      <c r="H7" s="478"/>
      <c r="I7" s="475" t="s">
        <v>103</v>
      </c>
      <c r="J7" s="476"/>
      <c r="K7" s="477" t="s">
        <v>104</v>
      </c>
      <c r="L7" s="478"/>
      <c r="M7" s="475" t="s">
        <v>105</v>
      </c>
      <c r="N7" s="476"/>
      <c r="O7" s="472"/>
      <c r="P7" s="472"/>
      <c r="Q7" s="472"/>
    </row>
    <row r="8" spans="1:17" ht="16.5" thickTop="1" x14ac:dyDescent="0.25">
      <c r="A8" s="485"/>
      <c r="B8" s="488"/>
      <c r="C8" s="53"/>
      <c r="D8" s="54"/>
      <c r="E8" s="55"/>
      <c r="F8" s="56"/>
      <c r="G8" s="57"/>
      <c r="H8" s="58"/>
      <c r="I8" s="55"/>
      <c r="J8" s="56"/>
      <c r="K8" s="57"/>
      <c r="L8" s="58"/>
      <c r="M8" s="55"/>
      <c r="N8" s="56"/>
      <c r="O8" s="53"/>
      <c r="P8" s="64"/>
      <c r="Q8" s="65"/>
    </row>
    <row r="9" spans="1:17" x14ac:dyDescent="0.25">
      <c r="A9" s="13"/>
      <c r="B9" s="61"/>
      <c r="C9" s="53" t="s">
        <v>14</v>
      </c>
      <c r="D9" s="54" t="s">
        <v>15</v>
      </c>
      <c r="E9" s="62" t="s">
        <v>14</v>
      </c>
      <c r="F9" s="63" t="s">
        <v>15</v>
      </c>
      <c r="G9" s="53" t="s">
        <v>14</v>
      </c>
      <c r="H9" s="54" t="s">
        <v>15</v>
      </c>
      <c r="I9" s="62" t="s">
        <v>14</v>
      </c>
      <c r="J9" s="63" t="s">
        <v>15</v>
      </c>
      <c r="K9" s="53" t="s">
        <v>14</v>
      </c>
      <c r="L9" s="54" t="s">
        <v>15</v>
      </c>
      <c r="M9" s="62" t="s">
        <v>14</v>
      </c>
      <c r="N9" s="63" t="s">
        <v>15</v>
      </c>
      <c r="O9" s="53" t="s">
        <v>14</v>
      </c>
      <c r="P9" s="64" t="s">
        <v>16</v>
      </c>
      <c r="Q9" s="65" t="s">
        <v>17</v>
      </c>
    </row>
    <row r="10" spans="1:17" ht="16.5" thickBot="1" x14ac:dyDescent="0.3">
      <c r="A10" s="23"/>
      <c r="B10" s="66"/>
      <c r="C10" s="67"/>
      <c r="D10" s="68"/>
      <c r="E10" s="67"/>
      <c r="F10" s="69"/>
      <c r="G10" s="67"/>
      <c r="H10" s="68"/>
      <c r="I10" s="67"/>
      <c r="J10" s="69"/>
      <c r="K10" s="67"/>
      <c r="L10" s="68"/>
      <c r="M10" s="67"/>
      <c r="N10" s="69"/>
      <c r="O10" s="67"/>
      <c r="P10" s="70"/>
      <c r="Q10" s="30"/>
    </row>
    <row r="11" spans="1:17" ht="30" customHeight="1" thickTop="1" x14ac:dyDescent="0.25">
      <c r="A11" s="31">
        <v>1</v>
      </c>
      <c r="B11" s="428" t="s">
        <v>94</v>
      </c>
      <c r="C11" s="73"/>
      <c r="D11" s="34"/>
      <c r="E11" s="71"/>
      <c r="F11" s="33"/>
      <c r="G11" s="73"/>
      <c r="H11" s="34"/>
      <c r="I11" s="71"/>
      <c r="J11" s="33"/>
      <c r="K11" s="73"/>
      <c r="L11" s="34"/>
      <c r="M11" s="71"/>
      <c r="N11" s="33"/>
      <c r="O11" s="94" t="str">
        <f>IF(ISNUMBER(C11)=TRUE,SUM(C11,E11,G11,I11,K11,M11),"")</f>
        <v/>
      </c>
      <c r="P11" s="36" t="str">
        <f>IF(ISNUMBER(D11)=TRUE,SUM(D11,F11,H11,J11,L11,N11),"")</f>
        <v/>
      </c>
      <c r="Q11" s="37" t="str">
        <f t="shared" ref="Q11:Q17" si="0">IF(ISNUMBER(W11)= TRUE,W11,"")</f>
        <v/>
      </c>
    </row>
    <row r="12" spans="1:17" ht="30" customHeight="1" x14ac:dyDescent="0.25">
      <c r="A12" s="38">
        <v>2</v>
      </c>
      <c r="B12" s="428" t="s">
        <v>95</v>
      </c>
      <c r="C12" s="40"/>
      <c r="D12" s="41"/>
      <c r="E12" s="75"/>
      <c r="F12" s="39"/>
      <c r="G12" s="40"/>
      <c r="H12" s="41"/>
      <c r="I12" s="75"/>
      <c r="J12" s="39"/>
      <c r="K12" s="40"/>
      <c r="L12" s="41"/>
      <c r="M12" s="75"/>
      <c r="N12" s="39"/>
      <c r="O12" s="94" t="str">
        <f t="shared" ref="O12:P19" si="1">IF(ISNUMBER(C12)=TRUE,SUM(C12,E12,G12,I12,K12,M12),"")</f>
        <v/>
      </c>
      <c r="P12" s="36" t="str">
        <f t="shared" si="1"/>
        <v/>
      </c>
      <c r="Q12" s="37" t="str">
        <f t="shared" si="0"/>
        <v/>
      </c>
    </row>
    <row r="13" spans="1:17" ht="30" customHeight="1" x14ac:dyDescent="0.25">
      <c r="A13" s="38">
        <v>3</v>
      </c>
      <c r="B13" s="428" t="s">
        <v>96</v>
      </c>
      <c r="C13" s="40"/>
      <c r="D13" s="41"/>
      <c r="E13" s="75"/>
      <c r="F13" s="39"/>
      <c r="G13" s="40"/>
      <c r="H13" s="41"/>
      <c r="I13" s="75"/>
      <c r="J13" s="39"/>
      <c r="K13" s="40"/>
      <c r="L13" s="41"/>
      <c r="M13" s="75"/>
      <c r="N13" s="39"/>
      <c r="O13" s="94" t="str">
        <f t="shared" si="1"/>
        <v/>
      </c>
      <c r="P13" s="36" t="str">
        <f t="shared" si="1"/>
        <v/>
      </c>
      <c r="Q13" s="37" t="str">
        <f t="shared" si="0"/>
        <v/>
      </c>
    </row>
    <row r="14" spans="1:17" ht="30" customHeight="1" x14ac:dyDescent="0.25">
      <c r="A14" s="38">
        <v>4</v>
      </c>
      <c r="B14" s="428" t="s">
        <v>44</v>
      </c>
      <c r="C14" s="40"/>
      <c r="D14" s="41"/>
      <c r="E14" s="75"/>
      <c r="F14" s="39"/>
      <c r="G14" s="40"/>
      <c r="H14" s="41"/>
      <c r="I14" s="75"/>
      <c r="J14" s="39"/>
      <c r="K14" s="40"/>
      <c r="L14" s="41"/>
      <c r="M14" s="75"/>
      <c r="N14" s="39"/>
      <c r="O14" s="94" t="str">
        <f t="shared" si="1"/>
        <v/>
      </c>
      <c r="P14" s="36" t="str">
        <f t="shared" si="1"/>
        <v/>
      </c>
      <c r="Q14" s="37" t="str">
        <f t="shared" si="0"/>
        <v/>
      </c>
    </row>
    <row r="15" spans="1:17" ht="30" customHeight="1" x14ac:dyDescent="0.25">
      <c r="A15" s="38">
        <v>5</v>
      </c>
      <c r="B15" s="428" t="s">
        <v>97</v>
      </c>
      <c r="C15" s="40"/>
      <c r="D15" s="41"/>
      <c r="E15" s="75"/>
      <c r="F15" s="39"/>
      <c r="G15" s="40"/>
      <c r="H15" s="41"/>
      <c r="I15" s="75"/>
      <c r="J15" s="39"/>
      <c r="K15" s="40"/>
      <c r="L15" s="41"/>
      <c r="M15" s="75"/>
      <c r="N15" s="39"/>
      <c r="O15" s="94" t="str">
        <f t="shared" si="1"/>
        <v/>
      </c>
      <c r="P15" s="36" t="str">
        <f t="shared" si="1"/>
        <v/>
      </c>
      <c r="Q15" s="37" t="str">
        <f t="shared" si="0"/>
        <v/>
      </c>
    </row>
    <row r="16" spans="1:17" ht="30" customHeight="1" x14ac:dyDescent="0.25">
      <c r="A16" s="38">
        <v>6</v>
      </c>
      <c r="B16" s="428" t="s">
        <v>98</v>
      </c>
      <c r="C16" s="40"/>
      <c r="D16" s="41"/>
      <c r="E16" s="75"/>
      <c r="F16" s="39"/>
      <c r="G16" s="40"/>
      <c r="H16" s="41"/>
      <c r="I16" s="75"/>
      <c r="J16" s="39"/>
      <c r="K16" s="40"/>
      <c r="L16" s="41"/>
      <c r="M16" s="75"/>
      <c r="N16" s="39"/>
      <c r="O16" s="94" t="str">
        <f t="shared" si="1"/>
        <v/>
      </c>
      <c r="P16" s="36" t="str">
        <f t="shared" si="1"/>
        <v/>
      </c>
      <c r="Q16" s="37" t="str">
        <f t="shared" si="0"/>
        <v/>
      </c>
    </row>
    <row r="17" spans="1:17" ht="30" customHeight="1" x14ac:dyDescent="0.25">
      <c r="A17" s="38">
        <v>7</v>
      </c>
      <c r="B17" s="428" t="s">
        <v>43</v>
      </c>
      <c r="C17" s="40"/>
      <c r="D17" s="41"/>
      <c r="E17" s="75"/>
      <c r="F17" s="39"/>
      <c r="G17" s="40"/>
      <c r="H17" s="41"/>
      <c r="I17" s="75"/>
      <c r="J17" s="39"/>
      <c r="K17" s="40"/>
      <c r="L17" s="41"/>
      <c r="M17" s="75"/>
      <c r="N17" s="39"/>
      <c r="O17" s="94" t="str">
        <f t="shared" si="1"/>
        <v/>
      </c>
      <c r="P17" s="36" t="str">
        <f t="shared" si="1"/>
        <v/>
      </c>
      <c r="Q17" s="37" t="str">
        <f t="shared" si="0"/>
        <v/>
      </c>
    </row>
    <row r="18" spans="1:17" ht="30" customHeight="1" x14ac:dyDescent="0.25">
      <c r="A18" s="38">
        <v>8</v>
      </c>
      <c r="B18" s="428" t="s">
        <v>99</v>
      </c>
      <c r="C18" s="40"/>
      <c r="D18" s="42"/>
      <c r="E18" s="75"/>
      <c r="F18" s="76"/>
      <c r="G18" s="40"/>
      <c r="H18" s="42"/>
      <c r="I18" s="75"/>
      <c r="J18" s="76"/>
      <c r="K18" s="40"/>
      <c r="L18" s="42"/>
      <c r="M18" s="75"/>
      <c r="N18" s="76"/>
      <c r="O18" s="94" t="str">
        <f t="shared" si="1"/>
        <v/>
      </c>
      <c r="P18" s="36" t="str">
        <f t="shared" si="1"/>
        <v/>
      </c>
      <c r="Q18" s="37"/>
    </row>
    <row r="19" spans="1:17" ht="17.25" thickBot="1" x14ac:dyDescent="0.3">
      <c r="A19" s="45"/>
      <c r="B19" s="78"/>
      <c r="C19" s="47"/>
      <c r="D19" s="79"/>
      <c r="E19" s="47"/>
      <c r="F19" s="79"/>
      <c r="G19" s="47"/>
      <c r="H19" s="79"/>
      <c r="I19" s="47"/>
      <c r="J19" s="79"/>
      <c r="K19" s="47"/>
      <c r="L19" s="79"/>
      <c r="M19" s="47"/>
      <c r="N19" s="79"/>
      <c r="O19" s="419" t="str">
        <f t="shared" si="1"/>
        <v/>
      </c>
      <c r="P19" s="420" t="str">
        <f t="shared" si="1"/>
        <v/>
      </c>
      <c r="Q19" s="51" t="str">
        <f>IF(ISNUMBER(W22)= TRUE,W22,"")</f>
        <v/>
      </c>
    </row>
    <row r="20" spans="1:17" ht="16.5" thickTop="1" x14ac:dyDescent="0.25">
      <c r="O20" s="374"/>
      <c r="P20" s="374"/>
    </row>
  </sheetData>
  <protectedRanges>
    <protectedRange sqref="B11:B17" name="Sortiranje ekipa"/>
  </protectedRanges>
  <mergeCells count="19">
    <mergeCell ref="B1:E1"/>
    <mergeCell ref="A2:Q2"/>
    <mergeCell ref="A3:Q3"/>
    <mergeCell ref="A4:Q4"/>
    <mergeCell ref="A6:A8"/>
    <mergeCell ref="B6:B8"/>
    <mergeCell ref="C6:D6"/>
    <mergeCell ref="E6:F6"/>
    <mergeCell ref="G6:H6"/>
    <mergeCell ref="I6:J6"/>
    <mergeCell ref="K6:L6"/>
    <mergeCell ref="M6:N6"/>
    <mergeCell ref="O6:Q7"/>
    <mergeCell ref="C7:D7"/>
    <mergeCell ref="E7:F7"/>
    <mergeCell ref="G7:H7"/>
    <mergeCell ref="I7:J7"/>
    <mergeCell ref="K7:L7"/>
    <mergeCell ref="M7:N7"/>
  </mergeCells>
  <dataValidations count="2">
    <dataValidation type="textLength" errorStyle="warning" allowBlank="1" showInputMessage="1" showErrorMessage="1" errorTitle="PAZI !" error="Provjeri što unosiš, ODUSTANI !" sqref="B12:B17" xr:uid="{00000000-0002-0000-0400-000000000000}">
      <formula1>3</formula1>
      <formula2>50</formula2>
    </dataValidation>
    <dataValidation type="textLength" errorStyle="warning" allowBlank="1" showInputMessage="1" showErrorMessage="1" errorTitle="PAZI !" error="Provjeri što unosiš, ODUSTANI !" promptTitle="SAVJET" prompt="Preporuča se da se ekipe, kao i imena i prezimena natjecatelja u susjednim kolonama, ne pišu cijela velikim slovima i da se ne koriste navodnici jer se time nepotrebno zauzima mjesto u tabelama.Upišite npr;_x000a_Ilova Garešnica  ,  Dražen Červeni" sqref="B11" xr:uid="{00000000-0002-0000-0400-000001000000}">
      <formula1>3</formula1>
      <formula2>50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/>
  <dimension ref="A1:W43"/>
  <sheetViews>
    <sheetView zoomScale="90" zoomScaleNormal="90" workbookViewId="0">
      <selection activeCell="M25" sqref="M25"/>
    </sheetView>
  </sheetViews>
  <sheetFormatPr defaultRowHeight="15.75" x14ac:dyDescent="0.25"/>
  <cols>
    <col min="1" max="1" width="4.5" customWidth="1"/>
    <col min="2" max="2" width="19.125" bestFit="1" customWidth="1"/>
    <col min="3" max="3" width="17.375" customWidth="1"/>
    <col min="4" max="4" width="5" customWidth="1"/>
    <col min="5" max="5" width="8.125" customWidth="1"/>
    <col min="6" max="6" width="5" customWidth="1"/>
    <col min="7" max="7" width="8.125" customWidth="1"/>
    <col min="8" max="8" width="5" customWidth="1"/>
    <col min="9" max="9" width="8.125" customWidth="1"/>
    <col min="10" max="10" width="5" customWidth="1"/>
    <col min="11" max="11" width="8.125" customWidth="1"/>
    <col min="12" max="12" width="5" customWidth="1"/>
    <col min="13" max="13" width="8.125" customWidth="1"/>
    <col min="14" max="14" width="5" customWidth="1"/>
    <col min="15" max="15" width="8.125" customWidth="1"/>
    <col min="16" max="16" width="5" customWidth="1"/>
    <col min="17" max="17" width="8.125" customWidth="1"/>
    <col min="18" max="18" width="5" customWidth="1"/>
    <col min="19" max="19" width="8.125" customWidth="1"/>
    <col min="20" max="20" width="5.875" customWidth="1"/>
    <col min="21" max="21" width="8.75" customWidth="1"/>
    <col min="22" max="22" width="9.25" customWidth="1"/>
  </cols>
  <sheetData>
    <row r="1" spans="1:23" ht="34.5" customHeight="1" x14ac:dyDescent="0.25">
      <c r="A1" s="52"/>
      <c r="B1" s="468" t="s">
        <v>55</v>
      </c>
      <c r="C1" s="468"/>
      <c r="D1" s="468"/>
      <c r="E1" s="468"/>
    </row>
    <row r="2" spans="1:23" ht="27" customHeight="1" x14ac:dyDescent="0.35">
      <c r="A2" s="469" t="s">
        <v>0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</row>
    <row r="3" spans="1:23" ht="23.25" customHeight="1" x14ac:dyDescent="0.25">
      <c r="A3" s="470" t="s">
        <v>93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23" ht="23.25" customHeight="1" x14ac:dyDescent="0.25">
      <c r="A4" s="471" t="s">
        <v>1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</row>
    <row r="5" spans="1:23" ht="26.25" customHeight="1" thickBot="1" x14ac:dyDescent="0.3">
      <c r="A5" s="471"/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</row>
    <row r="6" spans="1:23" ht="18.75" thickTop="1" x14ac:dyDescent="0.25">
      <c r="A6" s="501" t="s">
        <v>2</v>
      </c>
      <c r="B6" s="503" t="s">
        <v>3</v>
      </c>
      <c r="C6" s="505" t="s">
        <v>4</v>
      </c>
      <c r="D6" s="499" t="s">
        <v>5</v>
      </c>
      <c r="E6" s="500"/>
      <c r="F6" s="499" t="s">
        <v>6</v>
      </c>
      <c r="G6" s="500"/>
      <c r="H6" s="499" t="s">
        <v>7</v>
      </c>
      <c r="I6" s="500"/>
      <c r="J6" s="499" t="s">
        <v>8</v>
      </c>
      <c r="K6" s="500"/>
      <c r="L6" s="499" t="s">
        <v>9</v>
      </c>
      <c r="M6" s="500"/>
      <c r="N6" s="499" t="s">
        <v>10</v>
      </c>
      <c r="O6" s="500"/>
      <c r="P6" s="499" t="s">
        <v>11</v>
      </c>
      <c r="Q6" s="500"/>
      <c r="R6" s="499" t="s">
        <v>12</v>
      </c>
      <c r="S6" s="500"/>
      <c r="T6" s="489" t="s">
        <v>13</v>
      </c>
      <c r="U6" s="490"/>
      <c r="V6" s="491"/>
    </row>
    <row r="7" spans="1:23" ht="28.5" customHeight="1" x14ac:dyDescent="0.25">
      <c r="A7" s="502"/>
      <c r="B7" s="504"/>
      <c r="C7" s="506"/>
      <c r="D7" s="473" t="s">
        <v>100</v>
      </c>
      <c r="E7" s="474"/>
      <c r="F7" s="475" t="s">
        <v>101</v>
      </c>
      <c r="G7" s="476"/>
      <c r="H7" s="477" t="s">
        <v>102</v>
      </c>
      <c r="I7" s="478"/>
      <c r="J7" s="475" t="s">
        <v>103</v>
      </c>
      <c r="K7" s="476"/>
      <c r="L7" s="477" t="s">
        <v>104</v>
      </c>
      <c r="M7" s="478"/>
      <c r="N7" s="475" t="s">
        <v>105</v>
      </c>
      <c r="O7" s="476"/>
      <c r="P7" s="497"/>
      <c r="Q7" s="498"/>
      <c r="R7" s="497"/>
      <c r="S7" s="498"/>
      <c r="T7" s="492"/>
      <c r="U7" s="493"/>
      <c r="V7" s="494"/>
    </row>
    <row r="8" spans="1:23" x14ac:dyDescent="0.25">
      <c r="A8" s="502"/>
      <c r="B8" s="504"/>
      <c r="C8" s="506"/>
      <c r="D8" s="6"/>
      <c r="E8" s="7"/>
      <c r="F8" s="6"/>
      <c r="G8" s="8"/>
      <c r="H8" s="9"/>
      <c r="I8" s="7"/>
      <c r="J8" s="6"/>
      <c r="K8" s="8"/>
      <c r="L8" s="9"/>
      <c r="M8" s="7"/>
      <c r="N8" s="6"/>
      <c r="O8" s="10"/>
      <c r="P8" s="9"/>
      <c r="Q8" s="7"/>
      <c r="R8" s="6"/>
      <c r="S8" s="8"/>
      <c r="T8" s="9"/>
      <c r="U8" s="11"/>
      <c r="V8" s="12"/>
    </row>
    <row r="9" spans="1:23" x14ac:dyDescent="0.25">
      <c r="A9" s="13"/>
      <c r="B9" s="14"/>
      <c r="C9" s="15"/>
      <c r="D9" s="16" t="s">
        <v>14</v>
      </c>
      <c r="E9" s="17" t="s">
        <v>15</v>
      </c>
      <c r="F9" s="16" t="s">
        <v>14</v>
      </c>
      <c r="G9" s="18" t="s">
        <v>15</v>
      </c>
      <c r="H9" s="19" t="s">
        <v>14</v>
      </c>
      <c r="I9" s="17" t="s">
        <v>15</v>
      </c>
      <c r="J9" s="16" t="s">
        <v>14</v>
      </c>
      <c r="K9" s="18" t="s">
        <v>15</v>
      </c>
      <c r="L9" s="19" t="s">
        <v>14</v>
      </c>
      <c r="M9" s="17" t="s">
        <v>15</v>
      </c>
      <c r="N9" s="16" t="s">
        <v>14</v>
      </c>
      <c r="O9" s="20" t="s">
        <v>15</v>
      </c>
      <c r="P9" s="19" t="s">
        <v>14</v>
      </c>
      <c r="Q9" s="17" t="s">
        <v>15</v>
      </c>
      <c r="R9" s="16" t="s">
        <v>14</v>
      </c>
      <c r="S9" s="18" t="s">
        <v>15</v>
      </c>
      <c r="T9" s="19" t="s">
        <v>14</v>
      </c>
      <c r="U9" s="21" t="s">
        <v>16</v>
      </c>
      <c r="V9" s="22" t="s">
        <v>17</v>
      </c>
    </row>
    <row r="10" spans="1:23" ht="16.5" thickBot="1" x14ac:dyDescent="0.3">
      <c r="A10" s="23"/>
      <c r="B10" s="24"/>
      <c r="C10" s="25"/>
      <c r="D10" s="26"/>
      <c r="E10" s="27"/>
      <c r="F10" s="26"/>
      <c r="G10" s="28"/>
      <c r="H10" s="26"/>
      <c r="I10" s="27"/>
      <c r="J10" s="26"/>
      <c r="K10" s="28"/>
      <c r="L10" s="26"/>
      <c r="M10" s="27"/>
      <c r="N10" s="26"/>
      <c r="O10" s="28"/>
      <c r="P10" s="26"/>
      <c r="Q10" s="27"/>
      <c r="R10" s="26"/>
      <c r="S10" s="28"/>
      <c r="T10" s="26"/>
      <c r="U10" s="29"/>
      <c r="V10" s="30"/>
    </row>
    <row r="11" spans="1:23" ht="17.25" thickTop="1" x14ac:dyDescent="0.25">
      <c r="A11" s="386"/>
      <c r="B11" s="292"/>
      <c r="C11" s="387"/>
      <c r="D11" s="71"/>
      <c r="E11" s="388"/>
      <c r="F11" s="73"/>
      <c r="G11" s="389"/>
      <c r="H11" s="71"/>
      <c r="I11" s="388"/>
      <c r="J11" s="73"/>
      <c r="K11" s="390"/>
      <c r="L11" s="71"/>
      <c r="M11" s="388"/>
      <c r="N11" s="73"/>
      <c r="O11" s="390"/>
      <c r="P11" s="71"/>
      <c r="Q11" s="388"/>
      <c r="R11" s="73"/>
      <c r="S11" s="390"/>
      <c r="T11" s="391" t="str">
        <f t="shared" ref="T11:U42" si="0">IF(ISNUMBER(D11)=TRUE,SUM(D11,F11,H11,J11,L11,N11,P11,R11),"")</f>
        <v/>
      </c>
      <c r="U11" s="392" t="str">
        <f t="shared" si="0"/>
        <v/>
      </c>
      <c r="V11" s="37"/>
      <c r="W11" s="146"/>
    </row>
    <row r="12" spans="1:23" ht="16.5" x14ac:dyDescent="0.25">
      <c r="A12" s="393"/>
      <c r="B12" s="43"/>
      <c r="C12" s="394"/>
      <c r="D12" s="75"/>
      <c r="E12" s="395"/>
      <c r="F12" s="40"/>
      <c r="G12" s="396"/>
      <c r="H12" s="75"/>
      <c r="I12" s="395"/>
      <c r="J12" s="40"/>
      <c r="K12" s="396"/>
      <c r="L12" s="75"/>
      <c r="M12" s="395"/>
      <c r="N12" s="40"/>
      <c r="O12" s="396"/>
      <c r="P12" s="75"/>
      <c r="Q12" s="395"/>
      <c r="R12" s="40"/>
      <c r="S12" s="396"/>
      <c r="T12" s="391" t="str">
        <f t="shared" si="0"/>
        <v/>
      </c>
      <c r="U12" s="392" t="str">
        <f t="shared" si="0"/>
        <v/>
      </c>
      <c r="V12" s="37"/>
      <c r="W12" s="146"/>
    </row>
    <row r="13" spans="1:23" ht="16.5" x14ac:dyDescent="0.25">
      <c r="A13" s="393"/>
      <c r="B13" s="43"/>
      <c r="C13" s="394"/>
      <c r="D13" s="75"/>
      <c r="E13" s="395"/>
      <c r="F13" s="40"/>
      <c r="G13" s="396"/>
      <c r="H13" s="75"/>
      <c r="I13" s="395"/>
      <c r="J13" s="40"/>
      <c r="K13" s="396"/>
      <c r="L13" s="75"/>
      <c r="M13" s="395"/>
      <c r="N13" s="40"/>
      <c r="O13" s="396"/>
      <c r="P13" s="75"/>
      <c r="Q13" s="395"/>
      <c r="R13" s="40"/>
      <c r="S13" s="396"/>
      <c r="T13" s="391" t="str">
        <f t="shared" si="0"/>
        <v/>
      </c>
      <c r="U13" s="392" t="str">
        <f t="shared" si="0"/>
        <v/>
      </c>
      <c r="V13" s="37"/>
      <c r="W13" s="146"/>
    </row>
    <row r="14" spans="1:23" ht="16.5" x14ac:dyDescent="0.25">
      <c r="A14" s="386"/>
      <c r="B14" s="43"/>
      <c r="C14" s="394"/>
      <c r="D14" s="75"/>
      <c r="E14" s="395"/>
      <c r="F14" s="40"/>
      <c r="G14" s="396"/>
      <c r="H14" s="75"/>
      <c r="I14" s="395"/>
      <c r="J14" s="40"/>
      <c r="K14" s="396"/>
      <c r="L14" s="75"/>
      <c r="M14" s="395"/>
      <c r="N14" s="40"/>
      <c r="O14" s="396"/>
      <c r="P14" s="75"/>
      <c r="Q14" s="395"/>
      <c r="R14" s="40"/>
      <c r="S14" s="396"/>
      <c r="T14" s="391" t="str">
        <f t="shared" si="0"/>
        <v/>
      </c>
      <c r="U14" s="392" t="str">
        <f t="shared" si="0"/>
        <v/>
      </c>
      <c r="V14" s="37"/>
      <c r="W14" s="146"/>
    </row>
    <row r="15" spans="1:23" ht="16.5" x14ac:dyDescent="0.25">
      <c r="A15" s="393"/>
      <c r="B15" s="43"/>
      <c r="C15" s="394"/>
      <c r="D15" s="75"/>
      <c r="E15" s="395"/>
      <c r="F15" s="40"/>
      <c r="G15" s="396"/>
      <c r="H15" s="75"/>
      <c r="I15" s="395"/>
      <c r="J15" s="40"/>
      <c r="K15" s="396"/>
      <c r="L15" s="75"/>
      <c r="M15" s="395"/>
      <c r="N15" s="40"/>
      <c r="O15" s="396"/>
      <c r="P15" s="75"/>
      <c r="Q15" s="395"/>
      <c r="R15" s="40"/>
      <c r="S15" s="396"/>
      <c r="T15" s="391" t="str">
        <f t="shared" si="0"/>
        <v/>
      </c>
      <c r="U15" s="392" t="str">
        <f t="shared" si="0"/>
        <v/>
      </c>
      <c r="V15" s="37"/>
      <c r="W15" s="146"/>
    </row>
    <row r="16" spans="1:23" ht="16.5" x14ac:dyDescent="0.25">
      <c r="A16" s="393"/>
      <c r="B16" s="43"/>
      <c r="C16" s="394"/>
      <c r="D16" s="75"/>
      <c r="E16" s="395"/>
      <c r="F16" s="40"/>
      <c r="G16" s="396"/>
      <c r="H16" s="75"/>
      <c r="I16" s="395"/>
      <c r="J16" s="40"/>
      <c r="K16" s="396"/>
      <c r="L16" s="75"/>
      <c r="M16" s="395"/>
      <c r="N16" s="40"/>
      <c r="O16" s="396"/>
      <c r="P16" s="75"/>
      <c r="Q16" s="395"/>
      <c r="R16" s="40"/>
      <c r="S16" s="396"/>
      <c r="T16" s="391" t="str">
        <f t="shared" si="0"/>
        <v/>
      </c>
      <c r="U16" s="392" t="str">
        <f t="shared" si="0"/>
        <v/>
      </c>
      <c r="V16" s="37"/>
      <c r="W16" s="146"/>
    </row>
    <row r="17" spans="1:23" ht="16.5" x14ac:dyDescent="0.25">
      <c r="A17" s="386"/>
      <c r="B17" s="43"/>
      <c r="C17" s="394"/>
      <c r="D17" s="75"/>
      <c r="E17" s="395"/>
      <c r="F17" s="40"/>
      <c r="G17" s="396"/>
      <c r="H17" s="75"/>
      <c r="I17" s="395"/>
      <c r="J17" s="40"/>
      <c r="K17" s="396"/>
      <c r="L17" s="75"/>
      <c r="M17" s="395"/>
      <c r="N17" s="40"/>
      <c r="O17" s="396"/>
      <c r="P17" s="75"/>
      <c r="Q17" s="395"/>
      <c r="R17" s="40"/>
      <c r="S17" s="396"/>
      <c r="T17" s="391" t="str">
        <f t="shared" si="0"/>
        <v/>
      </c>
      <c r="U17" s="392" t="str">
        <f t="shared" si="0"/>
        <v/>
      </c>
      <c r="V17" s="37"/>
      <c r="W17" s="146"/>
    </row>
    <row r="18" spans="1:23" ht="16.5" x14ac:dyDescent="0.25">
      <c r="A18" s="393"/>
      <c r="B18" s="43"/>
      <c r="C18" s="394"/>
      <c r="D18" s="75"/>
      <c r="E18" s="395"/>
      <c r="F18" s="40"/>
      <c r="G18" s="396"/>
      <c r="H18" s="75"/>
      <c r="I18" s="395"/>
      <c r="J18" s="40"/>
      <c r="K18" s="396"/>
      <c r="L18" s="75"/>
      <c r="M18" s="395"/>
      <c r="N18" s="40"/>
      <c r="O18" s="396"/>
      <c r="P18" s="75"/>
      <c r="Q18" s="395"/>
      <c r="R18" s="40"/>
      <c r="S18" s="396"/>
      <c r="T18" s="391" t="str">
        <f t="shared" si="0"/>
        <v/>
      </c>
      <c r="U18" s="392" t="str">
        <f t="shared" si="0"/>
        <v/>
      </c>
      <c r="V18" s="37"/>
      <c r="W18" s="146"/>
    </row>
    <row r="19" spans="1:23" ht="16.5" x14ac:dyDescent="0.25">
      <c r="A19" s="393"/>
      <c r="B19" s="43"/>
      <c r="C19" s="394"/>
      <c r="D19" s="75"/>
      <c r="E19" s="395"/>
      <c r="F19" s="40"/>
      <c r="G19" s="396"/>
      <c r="H19" s="75"/>
      <c r="I19" s="395"/>
      <c r="J19" s="40"/>
      <c r="K19" s="396"/>
      <c r="L19" s="75"/>
      <c r="M19" s="395"/>
      <c r="N19" s="40"/>
      <c r="O19" s="396"/>
      <c r="P19" s="75"/>
      <c r="Q19" s="395"/>
      <c r="R19" s="40"/>
      <c r="S19" s="396"/>
      <c r="T19" s="391" t="str">
        <f t="shared" si="0"/>
        <v/>
      </c>
      <c r="U19" s="392" t="str">
        <f t="shared" si="0"/>
        <v/>
      </c>
      <c r="V19" s="37"/>
      <c r="W19" s="146"/>
    </row>
    <row r="20" spans="1:23" ht="16.5" x14ac:dyDescent="0.25">
      <c r="A20" s="386"/>
      <c r="B20" s="43"/>
      <c r="C20" s="394"/>
      <c r="D20" s="75"/>
      <c r="E20" s="395"/>
      <c r="F20" s="40"/>
      <c r="G20" s="396"/>
      <c r="H20" s="75"/>
      <c r="I20" s="395"/>
      <c r="J20" s="40"/>
      <c r="K20" s="396"/>
      <c r="L20" s="75"/>
      <c r="M20" s="395"/>
      <c r="N20" s="40"/>
      <c r="O20" s="396"/>
      <c r="P20" s="75"/>
      <c r="Q20" s="395" t="s">
        <v>18</v>
      </c>
      <c r="R20" s="40" t="s">
        <v>18</v>
      </c>
      <c r="S20" s="396" t="s">
        <v>18</v>
      </c>
      <c r="T20" s="391" t="str">
        <f t="shared" si="0"/>
        <v/>
      </c>
      <c r="U20" s="392" t="str">
        <f t="shared" si="0"/>
        <v/>
      </c>
      <c r="V20" s="37"/>
      <c r="W20" s="146"/>
    </row>
    <row r="21" spans="1:23" ht="16.5" x14ac:dyDescent="0.25">
      <c r="A21" s="393"/>
      <c r="B21" s="43"/>
      <c r="C21" s="394"/>
      <c r="D21" s="75"/>
      <c r="E21" s="395"/>
      <c r="F21" s="40"/>
      <c r="G21" s="396"/>
      <c r="H21" s="75"/>
      <c r="I21" s="395"/>
      <c r="J21" s="40"/>
      <c r="K21" s="396"/>
      <c r="L21" s="75"/>
      <c r="M21" s="395"/>
      <c r="N21" s="40"/>
      <c r="O21" s="396"/>
      <c r="P21" s="75"/>
      <c r="Q21" s="395"/>
      <c r="R21" s="40"/>
      <c r="S21" s="396"/>
      <c r="T21" s="391" t="str">
        <f t="shared" si="0"/>
        <v/>
      </c>
      <c r="U21" s="392" t="str">
        <f t="shared" si="0"/>
        <v/>
      </c>
      <c r="V21" s="37"/>
      <c r="W21" s="146"/>
    </row>
    <row r="22" spans="1:23" ht="16.5" x14ac:dyDescent="0.25">
      <c r="A22" s="393"/>
      <c r="B22" s="43"/>
      <c r="C22" s="394"/>
      <c r="D22" s="75"/>
      <c r="E22" s="395"/>
      <c r="F22" s="40"/>
      <c r="G22" s="396"/>
      <c r="H22" s="75"/>
      <c r="I22" s="395"/>
      <c r="J22" s="40"/>
      <c r="K22" s="396"/>
      <c r="L22" s="75"/>
      <c r="M22" s="395"/>
      <c r="N22" s="40"/>
      <c r="O22" s="396"/>
      <c r="P22" s="75"/>
      <c r="Q22" s="395"/>
      <c r="R22" s="40"/>
      <c r="S22" s="396"/>
      <c r="T22" s="391" t="str">
        <f t="shared" si="0"/>
        <v/>
      </c>
      <c r="U22" s="392" t="str">
        <f t="shared" si="0"/>
        <v/>
      </c>
      <c r="V22" s="37"/>
      <c r="W22" s="146"/>
    </row>
    <row r="23" spans="1:23" ht="16.5" x14ac:dyDescent="0.25">
      <c r="A23" s="386"/>
      <c r="B23" s="43"/>
      <c r="C23" s="394"/>
      <c r="D23" s="75"/>
      <c r="E23" s="395"/>
      <c r="F23" s="40"/>
      <c r="G23" s="396"/>
      <c r="H23" s="75"/>
      <c r="I23" s="395"/>
      <c r="J23" s="40"/>
      <c r="K23" s="396"/>
      <c r="L23" s="75"/>
      <c r="M23" s="395"/>
      <c r="N23" s="40"/>
      <c r="O23" s="396"/>
      <c r="P23" s="75"/>
      <c r="Q23" s="395" t="s">
        <v>18</v>
      </c>
      <c r="R23" s="40" t="s">
        <v>18</v>
      </c>
      <c r="S23" s="396" t="s">
        <v>18</v>
      </c>
      <c r="T23" s="391" t="str">
        <f t="shared" si="0"/>
        <v/>
      </c>
      <c r="U23" s="392" t="str">
        <f t="shared" si="0"/>
        <v/>
      </c>
      <c r="V23" s="37"/>
      <c r="W23" s="146"/>
    </row>
    <row r="24" spans="1:23" ht="16.5" x14ac:dyDescent="0.25">
      <c r="A24" s="393"/>
      <c r="B24" s="43"/>
      <c r="C24" s="394"/>
      <c r="D24" s="75"/>
      <c r="E24" s="395"/>
      <c r="F24" s="40"/>
      <c r="G24" s="396"/>
      <c r="H24" s="75"/>
      <c r="I24" s="395"/>
      <c r="J24" s="40"/>
      <c r="K24" s="396"/>
      <c r="L24" s="75"/>
      <c r="M24" s="395"/>
      <c r="N24" s="40"/>
      <c r="O24" s="396"/>
      <c r="P24" s="75"/>
      <c r="Q24" s="395" t="s">
        <v>18</v>
      </c>
      <c r="R24" s="40" t="s">
        <v>18</v>
      </c>
      <c r="S24" s="396" t="s">
        <v>18</v>
      </c>
      <c r="T24" s="391" t="str">
        <f t="shared" si="0"/>
        <v/>
      </c>
      <c r="U24" s="392" t="str">
        <f t="shared" si="0"/>
        <v/>
      </c>
      <c r="V24" s="37"/>
      <c r="W24" s="146"/>
    </row>
    <row r="25" spans="1:23" ht="16.5" x14ac:dyDescent="0.25">
      <c r="A25" s="393"/>
      <c r="B25" s="43"/>
      <c r="C25" s="394"/>
      <c r="D25" s="75"/>
      <c r="E25" s="395"/>
      <c r="F25" s="40"/>
      <c r="G25" s="396"/>
      <c r="H25" s="75"/>
      <c r="I25" s="395"/>
      <c r="J25" s="40"/>
      <c r="K25" s="396"/>
      <c r="L25" s="75"/>
      <c r="M25" s="395"/>
      <c r="N25" s="40"/>
      <c r="O25" s="396"/>
      <c r="P25" s="75"/>
      <c r="Q25" s="395"/>
      <c r="R25" s="40"/>
      <c r="S25" s="396"/>
      <c r="T25" s="391" t="str">
        <f t="shared" si="0"/>
        <v/>
      </c>
      <c r="U25" s="392" t="str">
        <f t="shared" si="0"/>
        <v/>
      </c>
      <c r="V25" s="37"/>
      <c r="W25" s="146"/>
    </row>
    <row r="26" spans="1:23" ht="16.5" x14ac:dyDescent="0.25">
      <c r="A26" s="386"/>
      <c r="B26" s="43"/>
      <c r="C26" s="394"/>
      <c r="D26" s="75"/>
      <c r="E26" s="395"/>
      <c r="F26" s="40"/>
      <c r="G26" s="396"/>
      <c r="H26" s="75"/>
      <c r="I26" s="395"/>
      <c r="J26" s="40"/>
      <c r="K26" s="396"/>
      <c r="L26" s="75"/>
      <c r="M26" s="395"/>
      <c r="N26" s="40"/>
      <c r="O26" s="396"/>
      <c r="P26" s="75"/>
      <c r="Q26" s="395"/>
      <c r="R26" s="40"/>
      <c r="S26" s="396"/>
      <c r="T26" s="391" t="str">
        <f t="shared" si="0"/>
        <v/>
      </c>
      <c r="U26" s="392" t="str">
        <f t="shared" si="0"/>
        <v/>
      </c>
      <c r="V26" s="37"/>
      <c r="W26" s="146"/>
    </row>
    <row r="27" spans="1:23" ht="16.5" x14ac:dyDescent="0.25">
      <c r="A27" s="393"/>
      <c r="B27" s="43"/>
      <c r="C27" s="394"/>
      <c r="D27" s="75"/>
      <c r="E27" s="395"/>
      <c r="F27" s="40"/>
      <c r="G27" s="396"/>
      <c r="H27" s="75"/>
      <c r="I27" s="395"/>
      <c r="J27" s="40"/>
      <c r="K27" s="396"/>
      <c r="L27" s="75"/>
      <c r="M27" s="395"/>
      <c r="N27" s="40"/>
      <c r="O27" s="396"/>
      <c r="P27" s="75"/>
      <c r="Q27" s="395"/>
      <c r="R27" s="40"/>
      <c r="S27" s="396"/>
      <c r="T27" s="391" t="str">
        <f t="shared" si="0"/>
        <v/>
      </c>
      <c r="U27" s="392" t="str">
        <f t="shared" si="0"/>
        <v/>
      </c>
      <c r="V27" s="37"/>
      <c r="W27" s="146"/>
    </row>
    <row r="28" spans="1:23" ht="16.5" x14ac:dyDescent="0.25">
      <c r="A28" s="393"/>
      <c r="B28" s="43"/>
      <c r="C28" s="394"/>
      <c r="D28" s="75"/>
      <c r="E28" s="395"/>
      <c r="F28" s="40"/>
      <c r="G28" s="396"/>
      <c r="H28" s="75"/>
      <c r="I28" s="395"/>
      <c r="J28" s="40"/>
      <c r="K28" s="396"/>
      <c r="L28" s="75"/>
      <c r="M28" s="395"/>
      <c r="N28" s="40"/>
      <c r="O28" s="396"/>
      <c r="P28" s="75"/>
      <c r="Q28" s="395" t="s">
        <v>18</v>
      </c>
      <c r="R28" s="40" t="s">
        <v>18</v>
      </c>
      <c r="S28" s="396" t="s">
        <v>18</v>
      </c>
      <c r="T28" s="391" t="str">
        <f t="shared" si="0"/>
        <v/>
      </c>
      <c r="U28" s="392" t="str">
        <f t="shared" si="0"/>
        <v/>
      </c>
      <c r="V28" s="37"/>
      <c r="W28" s="146"/>
    </row>
    <row r="29" spans="1:23" ht="16.5" x14ac:dyDescent="0.25">
      <c r="A29" s="386"/>
      <c r="B29" s="43"/>
      <c r="C29" s="394"/>
      <c r="D29" s="75"/>
      <c r="E29" s="395"/>
      <c r="F29" s="40"/>
      <c r="G29" s="396"/>
      <c r="H29" s="75"/>
      <c r="I29" s="395"/>
      <c r="J29" s="40"/>
      <c r="K29" s="396"/>
      <c r="L29" s="75"/>
      <c r="M29" s="395"/>
      <c r="N29" s="40"/>
      <c r="O29" s="396"/>
      <c r="P29" s="75"/>
      <c r="Q29" s="395"/>
      <c r="R29" s="40"/>
      <c r="S29" s="396"/>
      <c r="T29" s="391" t="str">
        <f t="shared" si="0"/>
        <v/>
      </c>
      <c r="U29" s="392" t="str">
        <f t="shared" si="0"/>
        <v/>
      </c>
      <c r="V29" s="37"/>
      <c r="W29" s="146"/>
    </row>
    <row r="30" spans="1:23" ht="16.5" x14ac:dyDescent="0.25">
      <c r="A30" s="393"/>
      <c r="B30" s="43"/>
      <c r="C30" s="394"/>
      <c r="D30" s="75"/>
      <c r="E30" s="395"/>
      <c r="F30" s="40"/>
      <c r="G30" s="396"/>
      <c r="H30" s="75"/>
      <c r="I30" s="395"/>
      <c r="J30" s="40"/>
      <c r="K30" s="396"/>
      <c r="L30" s="75"/>
      <c r="M30" s="395"/>
      <c r="N30" s="40"/>
      <c r="O30" s="396"/>
      <c r="P30" s="75"/>
      <c r="Q30" s="395"/>
      <c r="R30" s="40"/>
      <c r="S30" s="396"/>
      <c r="T30" s="391" t="str">
        <f t="shared" si="0"/>
        <v/>
      </c>
      <c r="U30" s="392" t="str">
        <f t="shared" si="0"/>
        <v/>
      </c>
      <c r="V30" s="37"/>
      <c r="W30" s="146"/>
    </row>
    <row r="31" spans="1:23" ht="16.5" x14ac:dyDescent="0.25">
      <c r="A31" s="393"/>
      <c r="B31" s="43"/>
      <c r="C31" s="394"/>
      <c r="D31" s="75"/>
      <c r="E31" s="395"/>
      <c r="F31" s="40"/>
      <c r="G31" s="396"/>
      <c r="H31" s="75"/>
      <c r="I31" s="395"/>
      <c r="J31" s="40"/>
      <c r="K31" s="396"/>
      <c r="L31" s="75"/>
      <c r="M31" s="395"/>
      <c r="N31" s="40"/>
      <c r="O31" s="396"/>
      <c r="P31" s="75"/>
      <c r="Q31" s="395"/>
      <c r="R31" s="40"/>
      <c r="S31" s="396"/>
      <c r="T31" s="391" t="str">
        <f t="shared" si="0"/>
        <v/>
      </c>
      <c r="U31" s="392" t="str">
        <f t="shared" si="0"/>
        <v/>
      </c>
      <c r="V31" s="37"/>
      <c r="W31" s="146"/>
    </row>
    <row r="32" spans="1:23" ht="16.5" x14ac:dyDescent="0.25">
      <c r="A32" s="386"/>
      <c r="B32" s="43"/>
      <c r="C32" s="394"/>
      <c r="D32" s="75"/>
      <c r="E32" s="395"/>
      <c r="F32" s="40"/>
      <c r="G32" s="396"/>
      <c r="H32" s="75"/>
      <c r="I32" s="395"/>
      <c r="J32" s="40"/>
      <c r="K32" s="396"/>
      <c r="L32" s="75"/>
      <c r="M32" s="395"/>
      <c r="N32" s="40"/>
      <c r="O32" s="396"/>
      <c r="P32" s="75"/>
      <c r="Q32" s="395"/>
      <c r="R32" s="40"/>
      <c r="S32" s="396"/>
      <c r="T32" s="391" t="str">
        <f t="shared" si="0"/>
        <v/>
      </c>
      <c r="U32" s="392" t="str">
        <f t="shared" si="0"/>
        <v/>
      </c>
      <c r="V32" s="37"/>
      <c r="W32" s="146"/>
    </row>
    <row r="33" spans="1:23" ht="16.5" x14ac:dyDescent="0.25">
      <c r="A33" s="393"/>
      <c r="B33" s="43"/>
      <c r="C33" s="394"/>
      <c r="D33" s="75"/>
      <c r="E33" s="395"/>
      <c r="F33" s="40"/>
      <c r="G33" s="396"/>
      <c r="H33" s="75"/>
      <c r="I33" s="395"/>
      <c r="J33" s="40"/>
      <c r="K33" s="396"/>
      <c r="L33" s="75"/>
      <c r="M33" s="395"/>
      <c r="N33" s="40"/>
      <c r="O33" s="396"/>
      <c r="P33" s="75"/>
      <c r="Q33" s="395"/>
      <c r="R33" s="40"/>
      <c r="S33" s="396"/>
      <c r="T33" s="391" t="str">
        <f t="shared" si="0"/>
        <v/>
      </c>
      <c r="U33" s="392" t="str">
        <f t="shared" si="0"/>
        <v/>
      </c>
      <c r="V33" s="37"/>
      <c r="W33" s="146"/>
    </row>
    <row r="34" spans="1:23" ht="16.5" x14ac:dyDescent="0.25">
      <c r="A34" s="393"/>
      <c r="B34" s="43"/>
      <c r="C34" s="394"/>
      <c r="D34" s="75"/>
      <c r="E34" s="395"/>
      <c r="F34" s="40"/>
      <c r="G34" s="396"/>
      <c r="H34" s="75"/>
      <c r="I34" s="395"/>
      <c r="J34" s="40"/>
      <c r="K34" s="396"/>
      <c r="L34" s="75"/>
      <c r="M34" s="395"/>
      <c r="N34" s="40"/>
      <c r="O34" s="396"/>
      <c r="P34" s="75"/>
      <c r="Q34" s="395"/>
      <c r="R34" s="40"/>
      <c r="S34" s="396"/>
      <c r="T34" s="391" t="str">
        <f t="shared" si="0"/>
        <v/>
      </c>
      <c r="U34" s="392" t="str">
        <f t="shared" si="0"/>
        <v/>
      </c>
      <c r="V34" s="37"/>
      <c r="W34" s="146"/>
    </row>
    <row r="35" spans="1:23" ht="16.5" x14ac:dyDescent="0.25">
      <c r="A35" s="386"/>
      <c r="B35" s="43"/>
      <c r="C35" s="394"/>
      <c r="D35" s="75"/>
      <c r="E35" s="395"/>
      <c r="F35" s="40"/>
      <c r="G35" s="396"/>
      <c r="H35" s="75"/>
      <c r="I35" s="395"/>
      <c r="J35" s="40"/>
      <c r="K35" s="396"/>
      <c r="L35" s="75"/>
      <c r="M35" s="395"/>
      <c r="N35" s="40"/>
      <c r="O35" s="396"/>
      <c r="P35" s="75"/>
      <c r="Q35" s="395" t="s">
        <v>18</v>
      </c>
      <c r="R35" s="40" t="s">
        <v>18</v>
      </c>
      <c r="S35" s="396" t="s">
        <v>18</v>
      </c>
      <c r="T35" s="391" t="str">
        <f t="shared" si="0"/>
        <v/>
      </c>
      <c r="U35" s="392" t="str">
        <f t="shared" si="0"/>
        <v/>
      </c>
      <c r="V35" s="37"/>
      <c r="W35" s="146"/>
    </row>
    <row r="36" spans="1:23" ht="16.5" x14ac:dyDescent="0.25">
      <c r="A36" s="393"/>
      <c r="B36" s="43"/>
      <c r="C36" s="394"/>
      <c r="D36" s="75"/>
      <c r="E36" s="395"/>
      <c r="F36" s="40"/>
      <c r="G36" s="396"/>
      <c r="H36" s="75"/>
      <c r="I36" s="395"/>
      <c r="J36" s="40"/>
      <c r="K36" s="396"/>
      <c r="L36" s="75"/>
      <c r="M36" s="395"/>
      <c r="N36" s="40"/>
      <c r="O36" s="396"/>
      <c r="P36" s="75"/>
      <c r="Q36" s="395" t="s">
        <v>18</v>
      </c>
      <c r="R36" s="40" t="s">
        <v>18</v>
      </c>
      <c r="S36" s="396" t="s">
        <v>18</v>
      </c>
      <c r="T36" s="391" t="str">
        <f t="shared" si="0"/>
        <v/>
      </c>
      <c r="U36" s="392" t="str">
        <f t="shared" si="0"/>
        <v/>
      </c>
      <c r="V36" s="37"/>
      <c r="W36" s="146"/>
    </row>
    <row r="37" spans="1:23" ht="16.5" x14ac:dyDescent="0.25">
      <c r="A37" s="393"/>
      <c r="B37" s="43"/>
      <c r="C37" s="394"/>
      <c r="D37" s="75"/>
      <c r="E37" s="395"/>
      <c r="F37" s="40"/>
      <c r="G37" s="396"/>
      <c r="H37" s="75"/>
      <c r="I37" s="395"/>
      <c r="J37" s="40"/>
      <c r="K37" s="396"/>
      <c r="L37" s="75"/>
      <c r="M37" s="395"/>
      <c r="N37" s="40"/>
      <c r="O37" s="396"/>
      <c r="P37" s="75"/>
      <c r="Q37" s="395"/>
      <c r="R37" s="40"/>
      <c r="S37" s="396"/>
      <c r="T37" s="391" t="str">
        <f t="shared" si="0"/>
        <v/>
      </c>
      <c r="U37" s="392" t="str">
        <f t="shared" si="0"/>
        <v/>
      </c>
      <c r="V37" s="37"/>
      <c r="W37" s="146"/>
    </row>
    <row r="38" spans="1:23" ht="16.5" x14ac:dyDescent="0.25">
      <c r="A38" s="386"/>
      <c r="B38" s="43"/>
      <c r="C38" s="394"/>
      <c r="D38" s="75"/>
      <c r="E38" s="395"/>
      <c r="F38" s="40"/>
      <c r="G38" s="396"/>
      <c r="H38" s="75"/>
      <c r="I38" s="395"/>
      <c r="J38" s="40"/>
      <c r="K38" s="396"/>
      <c r="L38" s="75"/>
      <c r="M38" s="395"/>
      <c r="N38" s="40"/>
      <c r="O38" s="396"/>
      <c r="P38" s="75"/>
      <c r="Q38" s="395"/>
      <c r="R38" s="40"/>
      <c r="S38" s="396"/>
      <c r="T38" s="391" t="str">
        <f t="shared" si="0"/>
        <v/>
      </c>
      <c r="U38" s="392" t="str">
        <f t="shared" si="0"/>
        <v/>
      </c>
      <c r="V38" s="37"/>
      <c r="W38" s="146"/>
    </row>
    <row r="39" spans="1:23" ht="16.5" x14ac:dyDescent="0.25">
      <c r="A39" s="393"/>
      <c r="B39" s="43"/>
      <c r="C39" s="394"/>
      <c r="D39" s="75"/>
      <c r="E39" s="395"/>
      <c r="F39" s="40"/>
      <c r="G39" s="396"/>
      <c r="H39" s="75"/>
      <c r="I39" s="395"/>
      <c r="J39" s="40"/>
      <c r="K39" s="396"/>
      <c r="L39" s="75"/>
      <c r="M39" s="395"/>
      <c r="N39" s="40"/>
      <c r="O39" s="396"/>
      <c r="P39" s="75"/>
      <c r="Q39" s="395"/>
      <c r="R39" s="40"/>
      <c r="S39" s="396"/>
      <c r="T39" s="391" t="str">
        <f t="shared" si="0"/>
        <v/>
      </c>
      <c r="U39" s="392" t="str">
        <f t="shared" si="0"/>
        <v/>
      </c>
      <c r="V39" s="37"/>
      <c r="W39" s="146"/>
    </row>
    <row r="40" spans="1:23" ht="16.5" x14ac:dyDescent="0.25">
      <c r="A40" s="393"/>
      <c r="B40" s="43"/>
      <c r="C40" s="394"/>
      <c r="D40" s="75"/>
      <c r="E40" s="395"/>
      <c r="F40" s="40"/>
      <c r="G40" s="396"/>
      <c r="H40" s="75"/>
      <c r="I40" s="395"/>
      <c r="J40" s="40"/>
      <c r="K40" s="396"/>
      <c r="L40" s="75"/>
      <c r="M40" s="395"/>
      <c r="N40" s="40"/>
      <c r="O40" s="396"/>
      <c r="P40" s="75"/>
      <c r="Q40" s="395" t="s">
        <v>18</v>
      </c>
      <c r="R40" s="40" t="s">
        <v>18</v>
      </c>
      <c r="S40" s="396" t="s">
        <v>18</v>
      </c>
      <c r="T40" s="391" t="str">
        <f t="shared" si="0"/>
        <v/>
      </c>
      <c r="U40" s="392" t="str">
        <f t="shared" si="0"/>
        <v/>
      </c>
      <c r="V40" s="37"/>
    </row>
    <row r="41" spans="1:23" ht="16.5" x14ac:dyDescent="0.25">
      <c r="A41" s="386"/>
      <c r="B41" s="43"/>
      <c r="C41" s="394"/>
      <c r="D41" s="75"/>
      <c r="E41" s="395"/>
      <c r="F41" s="40"/>
      <c r="G41" s="396"/>
      <c r="H41" s="75"/>
      <c r="I41" s="395"/>
      <c r="J41" s="40"/>
      <c r="K41" s="396"/>
      <c r="L41" s="75"/>
      <c r="M41" s="395"/>
      <c r="N41" s="40"/>
      <c r="O41" s="396"/>
      <c r="P41" s="75"/>
      <c r="Q41" s="395" t="s">
        <v>18</v>
      </c>
      <c r="R41" s="40" t="s">
        <v>18</v>
      </c>
      <c r="S41" s="396" t="s">
        <v>18</v>
      </c>
      <c r="T41" s="391" t="str">
        <f t="shared" si="0"/>
        <v/>
      </c>
      <c r="U41" s="392" t="str">
        <f t="shared" si="0"/>
        <v/>
      </c>
      <c r="V41" s="37"/>
    </row>
    <row r="42" spans="1:23" ht="16.5" x14ac:dyDescent="0.25">
      <c r="A42" s="393"/>
      <c r="B42" s="43"/>
      <c r="C42" s="394"/>
      <c r="D42" s="75"/>
      <c r="E42" s="395"/>
      <c r="F42" s="40"/>
      <c r="G42" s="396"/>
      <c r="H42" s="75"/>
      <c r="I42" s="395"/>
      <c r="J42" s="40"/>
      <c r="K42" s="396"/>
      <c r="L42" s="75"/>
      <c r="M42" s="395"/>
      <c r="N42" s="40"/>
      <c r="O42" s="396"/>
      <c r="P42" s="75"/>
      <c r="Q42" s="395"/>
      <c r="R42" s="40"/>
      <c r="S42" s="396"/>
      <c r="T42" s="391" t="str">
        <f t="shared" si="0"/>
        <v/>
      </c>
      <c r="U42" s="392" t="str">
        <f t="shared" si="0"/>
        <v/>
      </c>
      <c r="V42" s="37"/>
    </row>
    <row r="43" spans="1:23" ht="16.5" x14ac:dyDescent="0.25">
      <c r="A43" s="393"/>
      <c r="B43" s="43"/>
      <c r="C43" s="394"/>
      <c r="D43" s="75"/>
      <c r="E43" s="395"/>
      <c r="F43" s="40"/>
      <c r="G43" s="396"/>
      <c r="H43" s="75"/>
      <c r="I43" s="395"/>
      <c r="J43" s="40"/>
      <c r="K43" s="396"/>
      <c r="L43" s="75"/>
      <c r="M43" s="395"/>
      <c r="N43" s="40"/>
      <c r="O43" s="396"/>
      <c r="P43" s="75"/>
      <c r="Q43" s="395" t="s">
        <v>18</v>
      </c>
      <c r="R43" s="40" t="s">
        <v>18</v>
      </c>
      <c r="S43" s="396" t="s">
        <v>18</v>
      </c>
      <c r="T43" s="391" t="str">
        <f>IF(ISNUMBER(D43)=TRUE,SUM(D43,F43,H43,J43,L43,N43,P43,R43),"")</f>
        <v/>
      </c>
      <c r="U43" s="392" t="str">
        <f>IF(ISNUMBER(E43)=TRUE,SUM(E43,G43,I43,K43,M43,O43,Q43,S43),"")</f>
        <v/>
      </c>
      <c r="V43" s="37"/>
    </row>
  </sheetData>
  <mergeCells count="25">
    <mergeCell ref="B1:E1"/>
    <mergeCell ref="A2:Q2"/>
    <mergeCell ref="A3:Q3"/>
    <mergeCell ref="A5:Q5"/>
    <mergeCell ref="P6:Q6"/>
    <mergeCell ref="A6:A8"/>
    <mergeCell ref="B6:B8"/>
    <mergeCell ref="C6:C8"/>
    <mergeCell ref="D6:E6"/>
    <mergeCell ref="A4:Q4"/>
    <mergeCell ref="R6:S6"/>
    <mergeCell ref="T6:V7"/>
    <mergeCell ref="D7:E7"/>
    <mergeCell ref="F7:G7"/>
    <mergeCell ref="H7:I7"/>
    <mergeCell ref="J7:K7"/>
    <mergeCell ref="L7:M7"/>
    <mergeCell ref="N7:O7"/>
    <mergeCell ref="P7:Q7"/>
    <mergeCell ref="R7:S7"/>
    <mergeCell ref="F6:G6"/>
    <mergeCell ref="H6:I6"/>
    <mergeCell ref="J6:K6"/>
    <mergeCell ref="L6:M6"/>
    <mergeCell ref="N6:O6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1:T43" xr:uid="{00000000-0002-0000-0500-000000000000}">
      <formula1>IF(ISNUMBER(D11)=TRUE,SUM(D11,F11,H11,J11,L11,N11,P11,R11),"")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/>
  <dimension ref="A1:Q21"/>
  <sheetViews>
    <sheetView workbookViewId="0">
      <selection activeCell="L16" sqref="L16"/>
    </sheetView>
  </sheetViews>
  <sheetFormatPr defaultRowHeight="15.75" x14ac:dyDescent="0.25"/>
  <cols>
    <col min="1" max="1" width="4" customWidth="1"/>
    <col min="2" max="2" width="23.25" customWidth="1"/>
    <col min="3" max="3" width="5" customWidth="1"/>
    <col min="4" max="4" width="10.625" customWidth="1"/>
    <col min="5" max="5" width="5" customWidth="1"/>
    <col min="6" max="6" width="10.625" customWidth="1"/>
    <col min="7" max="7" width="5" customWidth="1"/>
    <col min="8" max="8" width="10.625" customWidth="1"/>
    <col min="9" max="9" width="5" customWidth="1"/>
    <col min="10" max="10" width="10.625" customWidth="1"/>
    <col min="11" max="11" width="5" customWidth="1"/>
    <col min="12" max="12" width="10.625" customWidth="1"/>
    <col min="13" max="13" width="5.125" customWidth="1"/>
    <col min="14" max="14" width="10.625" customWidth="1"/>
    <col min="15" max="15" width="5.5" customWidth="1"/>
    <col min="16" max="16" width="9.625" customWidth="1"/>
    <col min="17" max="17" width="8.75" bestFit="1" customWidth="1"/>
  </cols>
  <sheetData>
    <row r="1" spans="1:17" ht="34.5" customHeight="1" x14ac:dyDescent="0.25">
      <c r="A1" s="52"/>
      <c r="B1" s="468" t="s">
        <v>55</v>
      </c>
      <c r="C1" s="468"/>
      <c r="D1" s="468"/>
      <c r="E1" s="468"/>
    </row>
    <row r="2" spans="1:17" ht="23.25" x14ac:dyDescent="0.35">
      <c r="A2" s="52"/>
      <c r="C2" s="147"/>
      <c r="D2" s="147"/>
      <c r="E2" s="147"/>
      <c r="F2" s="147"/>
      <c r="G2" s="148"/>
      <c r="H2" s="147"/>
      <c r="I2" s="147"/>
      <c r="J2" s="147"/>
    </row>
    <row r="3" spans="1:17" ht="15.75" customHeight="1" x14ac:dyDescent="0.25">
      <c r="A3" s="470" t="s">
        <v>106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17" ht="27" customHeight="1" x14ac:dyDescent="0.25">
      <c r="A4" s="471" t="s">
        <v>19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</row>
    <row r="5" spans="1:17" ht="16.5" thickBot="1" x14ac:dyDescent="0.3">
      <c r="A5" s="52"/>
    </row>
    <row r="6" spans="1:17" ht="19.5" thickTop="1" thickBot="1" x14ac:dyDescent="0.3">
      <c r="A6" s="483" t="s">
        <v>2</v>
      </c>
      <c r="B6" s="486" t="s">
        <v>4</v>
      </c>
      <c r="C6" s="481" t="s">
        <v>5</v>
      </c>
      <c r="D6" s="482"/>
      <c r="E6" s="479" t="s">
        <v>6</v>
      </c>
      <c r="F6" s="480"/>
      <c r="G6" s="481" t="s">
        <v>7</v>
      </c>
      <c r="H6" s="482"/>
      <c r="I6" s="479" t="s">
        <v>8</v>
      </c>
      <c r="J6" s="480"/>
      <c r="K6" s="481" t="s">
        <v>9</v>
      </c>
      <c r="L6" s="482"/>
      <c r="M6" s="479" t="s">
        <v>10</v>
      </c>
      <c r="N6" s="480"/>
      <c r="O6" s="472" t="s">
        <v>13</v>
      </c>
      <c r="P6" s="472"/>
      <c r="Q6" s="472"/>
    </row>
    <row r="7" spans="1:17" ht="26.25" customHeight="1" thickTop="1" thickBot="1" x14ac:dyDescent="0.3">
      <c r="A7" s="484"/>
      <c r="B7" s="487"/>
      <c r="C7" s="473" t="s">
        <v>112</v>
      </c>
      <c r="D7" s="474"/>
      <c r="E7" s="475" t="s">
        <v>113</v>
      </c>
      <c r="F7" s="476"/>
      <c r="G7" s="497" t="s">
        <v>114</v>
      </c>
      <c r="H7" s="498"/>
      <c r="I7" s="475" t="s">
        <v>115</v>
      </c>
      <c r="J7" s="476"/>
      <c r="K7" s="477" t="s">
        <v>116</v>
      </c>
      <c r="L7" s="478"/>
      <c r="M7" s="475" t="s">
        <v>117</v>
      </c>
      <c r="N7" s="476"/>
      <c r="O7" s="472"/>
      <c r="P7" s="472"/>
      <c r="Q7" s="472"/>
    </row>
    <row r="8" spans="1:17" ht="16.5" thickTop="1" x14ac:dyDescent="0.25">
      <c r="A8" s="485"/>
      <c r="B8" s="488"/>
      <c r="C8" s="53"/>
      <c r="D8" s="54"/>
      <c r="E8" s="55"/>
      <c r="F8" s="56"/>
      <c r="G8" s="57"/>
      <c r="H8" s="58"/>
      <c r="I8" s="55"/>
      <c r="J8" s="56"/>
      <c r="K8" s="57"/>
      <c r="L8" s="58"/>
      <c r="M8" s="55"/>
      <c r="N8" s="56"/>
      <c r="O8" s="53"/>
      <c r="P8" s="64"/>
      <c r="Q8" s="65"/>
    </row>
    <row r="9" spans="1:17" x14ac:dyDescent="0.25">
      <c r="A9" s="13"/>
      <c r="B9" s="61"/>
      <c r="C9" s="53" t="s">
        <v>14</v>
      </c>
      <c r="D9" s="54" t="s">
        <v>15</v>
      </c>
      <c r="E9" s="62" t="s">
        <v>14</v>
      </c>
      <c r="F9" s="63" t="s">
        <v>15</v>
      </c>
      <c r="G9" s="53" t="s">
        <v>14</v>
      </c>
      <c r="H9" s="54" t="s">
        <v>15</v>
      </c>
      <c r="I9" s="62" t="s">
        <v>14</v>
      </c>
      <c r="J9" s="63" t="s">
        <v>15</v>
      </c>
      <c r="K9" s="53" t="s">
        <v>14</v>
      </c>
      <c r="L9" s="54" t="s">
        <v>15</v>
      </c>
      <c r="M9" s="62" t="s">
        <v>14</v>
      </c>
      <c r="N9" s="63" t="s">
        <v>15</v>
      </c>
      <c r="O9" s="53" t="s">
        <v>14</v>
      </c>
      <c r="P9" s="64" t="s">
        <v>16</v>
      </c>
      <c r="Q9" s="65" t="s">
        <v>17</v>
      </c>
    </row>
    <row r="10" spans="1:17" ht="16.5" thickBot="1" x14ac:dyDescent="0.3">
      <c r="A10" s="23"/>
      <c r="B10" s="66"/>
      <c r="C10" s="67"/>
      <c r="D10" s="68"/>
      <c r="E10" s="67"/>
      <c r="F10" s="69"/>
      <c r="G10" s="67"/>
      <c r="H10" s="68"/>
      <c r="I10" s="67"/>
      <c r="J10" s="69"/>
      <c r="K10" s="67"/>
      <c r="L10" s="68"/>
      <c r="M10" s="67"/>
      <c r="N10" s="69"/>
      <c r="O10" s="67"/>
      <c r="P10" s="70"/>
      <c r="Q10" s="30"/>
    </row>
    <row r="11" spans="1:17" ht="30" customHeight="1" thickTop="1" x14ac:dyDescent="0.25">
      <c r="A11" s="397">
        <v>1</v>
      </c>
      <c r="B11" s="429" t="s">
        <v>107</v>
      </c>
      <c r="C11" s="73"/>
      <c r="D11" s="34"/>
      <c r="E11" s="71"/>
      <c r="F11" s="33"/>
      <c r="G11" s="73"/>
      <c r="H11" s="34"/>
      <c r="I11" s="71"/>
      <c r="J11" s="33"/>
      <c r="K11" s="73"/>
      <c r="L11" s="34"/>
      <c r="M11" s="71"/>
      <c r="N11" s="33"/>
      <c r="O11" s="94" t="str">
        <f>IF(ISNUMBER(C11)=TRUE,SUM(C11,E11,G11,I11,K11,M11),"")</f>
        <v/>
      </c>
      <c r="P11" s="36" t="str">
        <f>IF(ISNUMBER(D11)=TRUE,SUM(D11,F11,H11,J11,L11,N11),"")</f>
        <v/>
      </c>
      <c r="Q11" s="37"/>
    </row>
    <row r="12" spans="1:17" ht="30" customHeight="1" x14ac:dyDescent="0.25">
      <c r="A12" s="398">
        <v>2</v>
      </c>
      <c r="B12" s="429" t="s">
        <v>108</v>
      </c>
      <c r="C12" s="40"/>
      <c r="D12" s="41"/>
      <c r="E12" s="75"/>
      <c r="F12" s="39"/>
      <c r="G12" s="40"/>
      <c r="H12" s="41"/>
      <c r="I12" s="75"/>
      <c r="J12" s="39"/>
      <c r="K12" s="40"/>
      <c r="L12" s="41"/>
      <c r="M12" s="75"/>
      <c r="N12" s="39"/>
      <c r="O12" s="94" t="str">
        <f t="shared" ref="O12:O20" si="0">IF(ISNUMBER(C12)=TRUE,SUM(C12,E12,G12,I12,K12,M12),"")</f>
        <v/>
      </c>
      <c r="P12" s="36" t="str">
        <f t="shared" ref="P12:P18" si="1">IF(ISNUMBER(D12)=TRUE,SUM(D12,F12,H12,J12,L12,N12),"")</f>
        <v/>
      </c>
      <c r="Q12" s="37"/>
    </row>
    <row r="13" spans="1:17" ht="30" customHeight="1" x14ac:dyDescent="0.25">
      <c r="A13" s="398">
        <v>3</v>
      </c>
      <c r="B13" s="429" t="s">
        <v>109</v>
      </c>
      <c r="C13" s="40"/>
      <c r="D13" s="41"/>
      <c r="E13" s="75"/>
      <c r="F13" s="39"/>
      <c r="G13" s="40"/>
      <c r="H13" s="41"/>
      <c r="I13" s="75"/>
      <c r="J13" s="39"/>
      <c r="K13" s="40"/>
      <c r="L13" s="41"/>
      <c r="M13" s="75"/>
      <c r="N13" s="39"/>
      <c r="O13" s="94" t="str">
        <f t="shared" si="0"/>
        <v/>
      </c>
      <c r="P13" s="36" t="str">
        <f t="shared" si="1"/>
        <v/>
      </c>
      <c r="Q13" s="37"/>
    </row>
    <row r="14" spans="1:17" ht="30" customHeight="1" x14ac:dyDescent="0.25">
      <c r="A14" s="398">
        <v>4</v>
      </c>
      <c r="B14" s="429" t="s">
        <v>110</v>
      </c>
      <c r="C14" s="40"/>
      <c r="D14" s="41"/>
      <c r="E14" s="75"/>
      <c r="F14" s="39"/>
      <c r="G14" s="40"/>
      <c r="H14" s="41"/>
      <c r="I14" s="75"/>
      <c r="J14" s="39"/>
      <c r="K14" s="40"/>
      <c r="L14" s="41"/>
      <c r="M14" s="75"/>
      <c r="N14" s="39"/>
      <c r="O14" s="94" t="str">
        <f t="shared" si="0"/>
        <v/>
      </c>
      <c r="P14" s="36" t="str">
        <f t="shared" si="1"/>
        <v/>
      </c>
      <c r="Q14" s="37"/>
    </row>
    <row r="15" spans="1:17" ht="30" customHeight="1" x14ac:dyDescent="0.25">
      <c r="A15" s="398">
        <v>5</v>
      </c>
      <c r="B15" s="429" t="s">
        <v>49</v>
      </c>
      <c r="C15" s="40"/>
      <c r="D15" s="41"/>
      <c r="E15" s="75"/>
      <c r="F15" s="39"/>
      <c r="G15" s="40"/>
      <c r="H15" s="41"/>
      <c r="I15" s="75"/>
      <c r="J15" s="39"/>
      <c r="K15" s="40"/>
      <c r="L15" s="41"/>
      <c r="M15" s="75"/>
      <c r="N15" s="39"/>
      <c r="O15" s="94" t="str">
        <f t="shared" si="0"/>
        <v/>
      </c>
      <c r="P15" s="36" t="str">
        <f t="shared" si="1"/>
        <v/>
      </c>
      <c r="Q15" s="37"/>
    </row>
    <row r="16" spans="1:17" ht="30" customHeight="1" x14ac:dyDescent="0.25">
      <c r="A16" s="398">
        <v>6</v>
      </c>
      <c r="B16" s="429" t="s">
        <v>46</v>
      </c>
      <c r="C16" s="40"/>
      <c r="D16" s="41"/>
      <c r="E16" s="75"/>
      <c r="F16" s="39"/>
      <c r="G16" s="40"/>
      <c r="H16" s="41"/>
      <c r="I16" s="75"/>
      <c r="J16" s="39"/>
      <c r="K16" s="40"/>
      <c r="L16" s="41"/>
      <c r="M16" s="75"/>
      <c r="N16" s="39"/>
      <c r="O16" s="94" t="str">
        <f t="shared" si="0"/>
        <v/>
      </c>
      <c r="P16" s="36" t="str">
        <f t="shared" si="1"/>
        <v/>
      </c>
      <c r="Q16" s="37"/>
    </row>
    <row r="17" spans="1:17" ht="30" customHeight="1" x14ac:dyDescent="0.25">
      <c r="A17" s="398">
        <v>7</v>
      </c>
      <c r="B17" s="429" t="s">
        <v>111</v>
      </c>
      <c r="C17" s="40"/>
      <c r="D17" s="41"/>
      <c r="E17" s="75"/>
      <c r="F17" s="39"/>
      <c r="G17" s="40"/>
      <c r="H17" s="41"/>
      <c r="I17" s="75"/>
      <c r="J17" s="39"/>
      <c r="K17" s="40"/>
      <c r="L17" s="41"/>
      <c r="M17" s="75"/>
      <c r="N17" s="39"/>
      <c r="O17" s="94" t="str">
        <f t="shared" si="0"/>
        <v/>
      </c>
      <c r="P17" s="36" t="str">
        <f t="shared" si="1"/>
        <v/>
      </c>
      <c r="Q17" s="37"/>
    </row>
    <row r="18" spans="1:17" ht="30" customHeight="1" x14ac:dyDescent="0.25">
      <c r="A18" s="398">
        <v>8</v>
      </c>
      <c r="B18" s="429" t="s">
        <v>98</v>
      </c>
      <c r="C18" s="40"/>
      <c r="D18" s="41"/>
      <c r="E18" s="75"/>
      <c r="F18" s="39"/>
      <c r="G18" s="40"/>
      <c r="H18" s="41"/>
      <c r="I18" s="75"/>
      <c r="J18" s="39"/>
      <c r="K18" s="40"/>
      <c r="L18" s="41"/>
      <c r="M18" s="75"/>
      <c r="N18" s="39"/>
      <c r="O18" s="94" t="str">
        <f t="shared" si="0"/>
        <v/>
      </c>
      <c r="P18" s="36" t="str">
        <f t="shared" si="1"/>
        <v/>
      </c>
      <c r="Q18" s="37"/>
    </row>
    <row r="19" spans="1:17" ht="16.5" x14ac:dyDescent="0.25">
      <c r="A19" s="31"/>
      <c r="B19" s="376"/>
      <c r="C19" s="382"/>
      <c r="D19" s="381"/>
      <c r="E19" s="71"/>
      <c r="F19" s="72"/>
      <c r="G19" s="73"/>
      <c r="H19" s="32"/>
      <c r="I19" s="71"/>
      <c r="J19" s="72"/>
      <c r="K19" s="73"/>
      <c r="L19" s="32"/>
      <c r="M19" s="71"/>
      <c r="N19" s="72"/>
      <c r="O19" s="94" t="str">
        <f>IF(ISNUMBER(C19)=TRUE,SUM(C19,E19,G19,I19,K19,M19),"")</f>
        <v/>
      </c>
      <c r="P19" s="74" t="str">
        <f>IF(ISNUMBER(D19)=TRUE,SUM(D19,F19,H19,J19,L19,N19,#REF!,#REF!),"")</f>
        <v/>
      </c>
      <c r="Q19" s="37"/>
    </row>
    <row r="20" spans="1:17" ht="17.25" thickBot="1" x14ac:dyDescent="0.3">
      <c r="A20" s="45"/>
      <c r="B20" s="383"/>
      <c r="C20" s="293"/>
      <c r="D20" s="79"/>
      <c r="E20" s="293"/>
      <c r="F20" s="79"/>
      <c r="G20" s="47"/>
      <c r="H20" s="79"/>
      <c r="I20" s="47"/>
      <c r="J20" s="79"/>
      <c r="K20" s="47"/>
      <c r="L20" s="79"/>
      <c r="M20" s="47"/>
      <c r="N20" s="79"/>
      <c r="O20" s="419" t="str">
        <f t="shared" si="0"/>
        <v/>
      </c>
      <c r="P20" s="80" t="str">
        <f>IF(ISNUMBER(D20)=TRUE,SUM(D20,F20,H20,J20,L20,N20,#REF!,#REF!),"")</f>
        <v/>
      </c>
      <c r="Q20" s="51"/>
    </row>
    <row r="21" spans="1:17" ht="16.5" thickTop="1" x14ac:dyDescent="0.25">
      <c r="O21" s="374"/>
    </row>
  </sheetData>
  <mergeCells count="18">
    <mergeCell ref="K7:L7"/>
    <mergeCell ref="M7:N7"/>
    <mergeCell ref="B1:E1"/>
    <mergeCell ref="A3:Q3"/>
    <mergeCell ref="A4:Q4"/>
    <mergeCell ref="M6:N6"/>
    <mergeCell ref="K6:L6"/>
    <mergeCell ref="A6:A8"/>
    <mergeCell ref="B6:B8"/>
    <mergeCell ref="C6:D6"/>
    <mergeCell ref="E6:F6"/>
    <mergeCell ref="G6:H6"/>
    <mergeCell ref="I6:J6"/>
    <mergeCell ref="O6:Q7"/>
    <mergeCell ref="C7:D7"/>
    <mergeCell ref="E7:F7"/>
    <mergeCell ref="G7:H7"/>
    <mergeCell ref="I7:J7"/>
  </mergeCells>
  <phoneticPr fontId="4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/>
  <dimension ref="A1:V41"/>
  <sheetViews>
    <sheetView workbookViewId="0">
      <selection activeCell="J16" sqref="J16"/>
    </sheetView>
  </sheetViews>
  <sheetFormatPr defaultRowHeight="15.75" x14ac:dyDescent="0.25"/>
  <cols>
    <col min="1" max="1" width="4.5" customWidth="1"/>
    <col min="2" max="2" width="19.125" bestFit="1" customWidth="1"/>
    <col min="3" max="3" width="17.375" customWidth="1"/>
    <col min="4" max="4" width="5" customWidth="1"/>
    <col min="5" max="5" width="8.125" customWidth="1"/>
    <col min="6" max="6" width="5" customWidth="1"/>
    <col min="7" max="7" width="8.125" customWidth="1"/>
    <col min="8" max="8" width="5" customWidth="1"/>
    <col min="9" max="9" width="8.125" customWidth="1"/>
    <col min="10" max="10" width="5" customWidth="1"/>
    <col min="11" max="11" width="8.125" customWidth="1"/>
    <col min="12" max="12" width="5" customWidth="1"/>
    <col min="13" max="13" width="8.125" customWidth="1"/>
    <col min="14" max="14" width="5" customWidth="1"/>
    <col min="15" max="15" width="8.125" customWidth="1"/>
    <col min="16" max="16" width="5" customWidth="1"/>
    <col min="17" max="17" width="8.125" customWidth="1"/>
    <col min="18" max="18" width="5" customWidth="1"/>
    <col min="19" max="19" width="8.125" customWidth="1"/>
    <col min="20" max="20" width="5.875" customWidth="1"/>
    <col min="21" max="21" width="8.75" customWidth="1"/>
    <col min="22" max="22" width="9.25" customWidth="1"/>
  </cols>
  <sheetData>
    <row r="1" spans="1:22" ht="34.5" customHeight="1" x14ac:dyDescent="0.25">
      <c r="A1" s="52"/>
      <c r="B1" s="468" t="s">
        <v>55</v>
      </c>
      <c r="C1" s="468"/>
      <c r="D1" s="468"/>
      <c r="E1" s="468"/>
    </row>
    <row r="2" spans="1:22" ht="15.75" customHeight="1" x14ac:dyDescent="0.25">
      <c r="A2" s="509" t="s">
        <v>106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</row>
    <row r="3" spans="1:22" ht="15.75" customHeight="1" x14ac:dyDescent="0.25">
      <c r="A3" s="509" t="s">
        <v>1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</row>
    <row r="4" spans="1:22" ht="16.5" thickBot="1" x14ac:dyDescent="0.3">
      <c r="A4" s="1"/>
      <c r="B4" s="3"/>
      <c r="D4" s="4"/>
      <c r="E4" s="5"/>
      <c r="G4" s="2"/>
      <c r="H4" s="4"/>
      <c r="I4" s="5"/>
      <c r="K4" s="2"/>
      <c r="L4" s="4"/>
      <c r="M4" s="5"/>
      <c r="O4" s="2"/>
      <c r="P4" s="4"/>
      <c r="Q4" s="5"/>
      <c r="S4" s="2"/>
      <c r="U4" s="2"/>
    </row>
    <row r="5" spans="1:22" ht="18.75" thickTop="1" x14ac:dyDescent="0.25">
      <c r="A5" s="501" t="s">
        <v>2</v>
      </c>
      <c r="B5" s="507" t="s">
        <v>3</v>
      </c>
      <c r="C5" s="505" t="s">
        <v>4</v>
      </c>
      <c r="D5" s="479" t="s">
        <v>5</v>
      </c>
      <c r="E5" s="480"/>
      <c r="F5" s="481" t="s">
        <v>6</v>
      </c>
      <c r="G5" s="482"/>
      <c r="H5" s="479" t="s">
        <v>7</v>
      </c>
      <c r="I5" s="480"/>
      <c r="J5" s="481" t="s">
        <v>8</v>
      </c>
      <c r="K5" s="482"/>
      <c r="L5" s="479" t="s">
        <v>9</v>
      </c>
      <c r="M5" s="480"/>
      <c r="N5" s="481" t="s">
        <v>10</v>
      </c>
      <c r="O5" s="482"/>
      <c r="P5" s="479"/>
      <c r="Q5" s="480"/>
      <c r="R5" s="481"/>
      <c r="S5" s="482"/>
      <c r="T5" s="510" t="s">
        <v>13</v>
      </c>
      <c r="U5" s="511"/>
      <c r="V5" s="512"/>
    </row>
    <row r="6" spans="1:22" ht="39" customHeight="1" x14ac:dyDescent="0.25">
      <c r="A6" s="502"/>
      <c r="B6" s="508"/>
      <c r="C6" s="506"/>
      <c r="D6" s="473" t="s">
        <v>112</v>
      </c>
      <c r="E6" s="474"/>
      <c r="F6" s="475" t="s">
        <v>113</v>
      </c>
      <c r="G6" s="476"/>
      <c r="H6" s="497" t="s">
        <v>114</v>
      </c>
      <c r="I6" s="498"/>
      <c r="J6" s="475" t="s">
        <v>115</v>
      </c>
      <c r="K6" s="476"/>
      <c r="L6" s="477" t="s">
        <v>116</v>
      </c>
      <c r="M6" s="478"/>
      <c r="N6" s="475" t="s">
        <v>117</v>
      </c>
      <c r="O6" s="476"/>
      <c r="P6" s="477"/>
      <c r="Q6" s="478"/>
      <c r="R6" s="477"/>
      <c r="S6" s="478"/>
      <c r="T6" s="513"/>
      <c r="U6" s="514"/>
      <c r="V6" s="515"/>
    </row>
    <row r="7" spans="1:22" x14ac:dyDescent="0.25">
      <c r="A7" s="502"/>
      <c r="B7" s="508"/>
      <c r="C7" s="506"/>
      <c r="D7" s="6"/>
      <c r="E7" s="7"/>
      <c r="F7" s="6"/>
      <c r="G7" s="8"/>
      <c r="H7" s="9"/>
      <c r="I7" s="7"/>
      <c r="J7" s="6"/>
      <c r="K7" s="8"/>
      <c r="L7" s="9"/>
      <c r="M7" s="7"/>
      <c r="N7" s="6"/>
      <c r="O7" s="10"/>
      <c r="P7" s="9"/>
      <c r="Q7" s="7"/>
      <c r="R7" s="6"/>
      <c r="S7" s="8"/>
      <c r="T7" s="9"/>
      <c r="U7" s="11"/>
      <c r="V7" s="12"/>
    </row>
    <row r="8" spans="1:22" x14ac:dyDescent="0.25">
      <c r="A8" s="13"/>
      <c r="B8" s="14"/>
      <c r="C8" s="15"/>
      <c r="D8" s="16" t="s">
        <v>14</v>
      </c>
      <c r="E8" s="17" t="s">
        <v>15</v>
      </c>
      <c r="F8" s="16" t="s">
        <v>14</v>
      </c>
      <c r="G8" s="18" t="s">
        <v>15</v>
      </c>
      <c r="H8" s="19" t="s">
        <v>14</v>
      </c>
      <c r="I8" s="17" t="s">
        <v>15</v>
      </c>
      <c r="J8" s="16" t="s">
        <v>14</v>
      </c>
      <c r="K8" s="18" t="s">
        <v>15</v>
      </c>
      <c r="L8" s="19" t="s">
        <v>14</v>
      </c>
      <c r="M8" s="17" t="s">
        <v>15</v>
      </c>
      <c r="N8" s="16" t="s">
        <v>14</v>
      </c>
      <c r="O8" s="20" t="s">
        <v>15</v>
      </c>
      <c r="P8" s="19" t="s">
        <v>14</v>
      </c>
      <c r="Q8" s="17" t="s">
        <v>15</v>
      </c>
      <c r="R8" s="16" t="s">
        <v>14</v>
      </c>
      <c r="S8" s="18" t="s">
        <v>15</v>
      </c>
      <c r="T8" s="19" t="s">
        <v>14</v>
      </c>
      <c r="U8" s="21" t="s">
        <v>16</v>
      </c>
      <c r="V8" s="22" t="s">
        <v>17</v>
      </c>
    </row>
    <row r="9" spans="1:22" ht="16.5" thickBot="1" x14ac:dyDescent="0.3">
      <c r="A9" s="23"/>
      <c r="B9" s="24"/>
      <c r="C9" s="25"/>
      <c r="D9" s="26"/>
      <c r="E9" s="28"/>
      <c r="F9" s="26"/>
      <c r="G9" s="28"/>
      <c r="H9" s="26"/>
      <c r="I9" s="27"/>
      <c r="J9" s="26"/>
      <c r="K9" s="28"/>
      <c r="L9" s="26"/>
      <c r="M9" s="27"/>
      <c r="N9" s="26"/>
      <c r="O9" s="28"/>
      <c r="P9" s="26"/>
      <c r="Q9" s="27"/>
      <c r="R9" s="26"/>
      <c r="S9" s="28"/>
      <c r="T9" s="26"/>
      <c r="U9" s="29"/>
      <c r="V9" s="30"/>
    </row>
    <row r="10" spans="1:22" ht="17.25" thickTop="1" x14ac:dyDescent="0.25">
      <c r="A10" s="397"/>
      <c r="B10" s="292"/>
      <c r="C10" s="399"/>
      <c r="D10" s="71"/>
      <c r="E10" s="400"/>
      <c r="F10" s="73"/>
      <c r="G10" s="401"/>
      <c r="H10" s="71"/>
      <c r="I10" s="400"/>
      <c r="J10" s="73"/>
      <c r="K10" s="402"/>
      <c r="L10" s="71"/>
      <c r="M10" s="400"/>
      <c r="N10" s="73"/>
      <c r="O10" s="402"/>
      <c r="P10" s="71"/>
      <c r="Q10" s="400"/>
      <c r="R10" s="73"/>
      <c r="S10" s="402"/>
      <c r="T10" s="403" t="str">
        <f t="shared" ref="T10:U39" si="0">IF(ISNUMBER(D10)=TRUE,SUM(D10,F10,H10,J10,L10,N10,P10,R10),"")</f>
        <v/>
      </c>
      <c r="U10" s="404" t="str">
        <f t="shared" si="0"/>
        <v/>
      </c>
      <c r="V10" s="37" t="str">
        <f t="shared" ref="V10:V39" si="1">IF(ISNUMBER(AB10)=TRUE,AB10,"")</f>
        <v/>
      </c>
    </row>
    <row r="11" spans="1:22" ht="16.5" x14ac:dyDescent="0.25">
      <c r="A11" s="398"/>
      <c r="B11" s="43"/>
      <c r="C11" s="405"/>
      <c r="D11" s="75"/>
      <c r="E11" s="406"/>
      <c r="F11" s="40"/>
      <c r="G11" s="407"/>
      <c r="H11" s="75"/>
      <c r="I11" s="406"/>
      <c r="J11" s="40"/>
      <c r="K11" s="407"/>
      <c r="L11" s="75"/>
      <c r="M11" s="406"/>
      <c r="N11" s="40"/>
      <c r="O11" s="407"/>
      <c r="P11" s="75"/>
      <c r="Q11" s="406"/>
      <c r="R11" s="40"/>
      <c r="S11" s="407"/>
      <c r="T11" s="403" t="str">
        <f t="shared" si="0"/>
        <v/>
      </c>
      <c r="U11" s="404" t="str">
        <f t="shared" si="0"/>
        <v/>
      </c>
      <c r="V11" s="37" t="str">
        <f t="shared" si="1"/>
        <v/>
      </c>
    </row>
    <row r="12" spans="1:22" ht="16.5" x14ac:dyDescent="0.25">
      <c r="A12" s="398"/>
      <c r="B12" s="43"/>
      <c r="C12" s="405"/>
      <c r="D12" s="75"/>
      <c r="E12" s="406"/>
      <c r="F12" s="40"/>
      <c r="G12" s="407"/>
      <c r="H12" s="75"/>
      <c r="I12" s="406"/>
      <c r="J12" s="40"/>
      <c r="K12" s="407"/>
      <c r="L12" s="75"/>
      <c r="M12" s="406"/>
      <c r="N12" s="40"/>
      <c r="O12" s="407"/>
      <c r="P12" s="75"/>
      <c r="Q12" s="406"/>
      <c r="R12" s="40"/>
      <c r="S12" s="407"/>
      <c r="T12" s="403" t="str">
        <f t="shared" si="0"/>
        <v/>
      </c>
      <c r="U12" s="404" t="str">
        <f t="shared" si="0"/>
        <v/>
      </c>
      <c r="V12" s="37" t="str">
        <f t="shared" si="1"/>
        <v/>
      </c>
    </row>
    <row r="13" spans="1:22" ht="16.5" x14ac:dyDescent="0.25">
      <c r="A13" s="397"/>
      <c r="B13" s="43"/>
      <c r="C13" s="405"/>
      <c r="D13" s="75"/>
      <c r="E13" s="406"/>
      <c r="F13" s="40"/>
      <c r="G13" s="407"/>
      <c r="H13" s="75"/>
      <c r="I13" s="406"/>
      <c r="J13" s="40"/>
      <c r="K13" s="407"/>
      <c r="L13" s="75"/>
      <c r="M13" s="406"/>
      <c r="N13" s="40"/>
      <c r="O13" s="407"/>
      <c r="P13" s="75"/>
      <c r="Q13" s="406"/>
      <c r="R13" s="40"/>
      <c r="S13" s="407"/>
      <c r="T13" s="403" t="str">
        <f t="shared" si="0"/>
        <v/>
      </c>
      <c r="U13" s="404" t="str">
        <f t="shared" si="0"/>
        <v/>
      </c>
      <c r="V13" s="37" t="str">
        <f t="shared" si="1"/>
        <v/>
      </c>
    </row>
    <row r="14" spans="1:22" ht="16.5" x14ac:dyDescent="0.25">
      <c r="A14" s="398"/>
      <c r="B14" s="43"/>
      <c r="C14" s="405"/>
      <c r="D14" s="75"/>
      <c r="E14" s="406"/>
      <c r="F14" s="40"/>
      <c r="G14" s="407"/>
      <c r="H14" s="75"/>
      <c r="I14" s="406"/>
      <c r="J14" s="40"/>
      <c r="K14" s="407"/>
      <c r="L14" s="75"/>
      <c r="M14" s="406"/>
      <c r="N14" s="40"/>
      <c r="O14" s="407"/>
      <c r="P14" s="75"/>
      <c r="Q14" s="406"/>
      <c r="R14" s="40"/>
      <c r="S14" s="407"/>
      <c r="T14" s="403" t="str">
        <f t="shared" si="0"/>
        <v/>
      </c>
      <c r="U14" s="404" t="str">
        <f t="shared" si="0"/>
        <v/>
      </c>
      <c r="V14" s="37" t="str">
        <f t="shared" si="1"/>
        <v/>
      </c>
    </row>
    <row r="15" spans="1:22" ht="16.5" x14ac:dyDescent="0.25">
      <c r="A15" s="398"/>
      <c r="B15" s="43"/>
      <c r="C15" s="405"/>
      <c r="D15" s="75"/>
      <c r="E15" s="406"/>
      <c r="F15" s="40"/>
      <c r="G15" s="407"/>
      <c r="H15" s="75"/>
      <c r="I15" s="406"/>
      <c r="J15" s="40"/>
      <c r="K15" s="407"/>
      <c r="L15" s="75"/>
      <c r="M15" s="406"/>
      <c r="N15" s="40"/>
      <c r="O15" s="407"/>
      <c r="P15" s="75"/>
      <c r="Q15" s="406"/>
      <c r="R15" s="40"/>
      <c r="S15" s="407"/>
      <c r="T15" s="403" t="str">
        <f t="shared" si="0"/>
        <v/>
      </c>
      <c r="U15" s="404" t="str">
        <f t="shared" si="0"/>
        <v/>
      </c>
      <c r="V15" s="37" t="str">
        <f t="shared" si="1"/>
        <v/>
      </c>
    </row>
    <row r="16" spans="1:22" ht="16.5" x14ac:dyDescent="0.25">
      <c r="A16" s="397"/>
      <c r="B16" s="43"/>
      <c r="C16" s="405"/>
      <c r="D16" s="75"/>
      <c r="E16" s="406"/>
      <c r="F16" s="40"/>
      <c r="G16" s="407"/>
      <c r="H16" s="75"/>
      <c r="I16" s="406"/>
      <c r="J16" s="40"/>
      <c r="K16" s="407"/>
      <c r="L16" s="75"/>
      <c r="M16" s="406"/>
      <c r="N16" s="40"/>
      <c r="O16" s="407"/>
      <c r="P16" s="75"/>
      <c r="Q16" s="406"/>
      <c r="R16" s="40"/>
      <c r="S16" s="407"/>
      <c r="T16" s="403" t="str">
        <f t="shared" si="0"/>
        <v/>
      </c>
      <c r="U16" s="404" t="str">
        <f t="shared" si="0"/>
        <v/>
      </c>
      <c r="V16" s="37" t="str">
        <f t="shared" si="1"/>
        <v/>
      </c>
    </row>
    <row r="17" spans="1:22" ht="16.5" x14ac:dyDescent="0.25">
      <c r="A17" s="398"/>
      <c r="B17" s="43"/>
      <c r="C17" s="405"/>
      <c r="D17" s="75"/>
      <c r="E17" s="406"/>
      <c r="F17" s="40"/>
      <c r="G17" s="407"/>
      <c r="H17" s="75"/>
      <c r="I17" s="406"/>
      <c r="J17" s="40"/>
      <c r="K17" s="407"/>
      <c r="L17" s="75"/>
      <c r="M17" s="406"/>
      <c r="N17" s="40"/>
      <c r="O17" s="407"/>
      <c r="P17" s="75"/>
      <c r="Q17" s="406"/>
      <c r="R17" s="40"/>
      <c r="S17" s="407"/>
      <c r="T17" s="403" t="str">
        <f t="shared" si="0"/>
        <v/>
      </c>
      <c r="U17" s="404" t="str">
        <f t="shared" si="0"/>
        <v/>
      </c>
      <c r="V17" s="37" t="str">
        <f t="shared" si="1"/>
        <v/>
      </c>
    </row>
    <row r="18" spans="1:22" ht="16.5" x14ac:dyDescent="0.25">
      <c r="A18" s="398"/>
      <c r="B18" s="43"/>
      <c r="C18" s="405"/>
      <c r="D18" s="75"/>
      <c r="E18" s="406"/>
      <c r="F18" s="40"/>
      <c r="G18" s="407"/>
      <c r="H18" s="75"/>
      <c r="I18" s="406"/>
      <c r="J18" s="40"/>
      <c r="K18" s="407"/>
      <c r="L18" s="75"/>
      <c r="M18" s="406"/>
      <c r="N18" s="40"/>
      <c r="O18" s="407"/>
      <c r="P18" s="75"/>
      <c r="Q18" s="406"/>
      <c r="R18" s="40"/>
      <c r="S18" s="407"/>
      <c r="T18" s="403" t="str">
        <f t="shared" si="0"/>
        <v/>
      </c>
      <c r="U18" s="404" t="str">
        <f t="shared" si="0"/>
        <v/>
      </c>
      <c r="V18" s="37" t="str">
        <f t="shared" si="1"/>
        <v/>
      </c>
    </row>
    <row r="19" spans="1:22" ht="16.5" x14ac:dyDescent="0.25">
      <c r="A19" s="397"/>
      <c r="B19" s="43"/>
      <c r="C19" s="44"/>
      <c r="D19" s="75"/>
      <c r="E19" s="406"/>
      <c r="F19" s="40"/>
      <c r="G19" s="407"/>
      <c r="H19" s="75"/>
      <c r="I19" s="406"/>
      <c r="J19" s="40"/>
      <c r="K19" s="407"/>
      <c r="L19" s="75"/>
      <c r="M19" s="406"/>
      <c r="N19" s="40"/>
      <c r="O19" s="407"/>
      <c r="P19" s="75"/>
      <c r="Q19" s="406"/>
      <c r="R19" s="40"/>
      <c r="S19" s="407"/>
      <c r="T19" s="403" t="str">
        <f t="shared" si="0"/>
        <v/>
      </c>
      <c r="U19" s="404" t="str">
        <f t="shared" si="0"/>
        <v/>
      </c>
      <c r="V19" s="37" t="str">
        <f t="shared" si="1"/>
        <v/>
      </c>
    </row>
    <row r="20" spans="1:22" ht="16.5" x14ac:dyDescent="0.25">
      <c r="A20" s="398"/>
      <c r="B20" s="43"/>
      <c r="C20" s="405"/>
      <c r="D20" s="75"/>
      <c r="E20" s="406"/>
      <c r="F20" s="40"/>
      <c r="G20" s="407"/>
      <c r="H20" s="75"/>
      <c r="I20" s="406"/>
      <c r="J20" s="40"/>
      <c r="K20" s="407"/>
      <c r="L20" s="75"/>
      <c r="M20" s="406"/>
      <c r="N20" s="40"/>
      <c r="O20" s="407"/>
      <c r="P20" s="75"/>
      <c r="Q20" s="406"/>
      <c r="R20" s="40"/>
      <c r="S20" s="407"/>
      <c r="T20" s="403" t="str">
        <f t="shared" si="0"/>
        <v/>
      </c>
      <c r="U20" s="404" t="str">
        <f t="shared" si="0"/>
        <v/>
      </c>
      <c r="V20" s="37" t="str">
        <f t="shared" si="1"/>
        <v/>
      </c>
    </row>
    <row r="21" spans="1:22" ht="16.5" x14ac:dyDescent="0.25">
      <c r="A21" s="398"/>
      <c r="B21" s="43"/>
      <c r="C21" s="405"/>
      <c r="D21" s="75"/>
      <c r="E21" s="406"/>
      <c r="F21" s="40"/>
      <c r="G21" s="407"/>
      <c r="H21" s="75"/>
      <c r="I21" s="406"/>
      <c r="J21" s="40"/>
      <c r="K21" s="407"/>
      <c r="L21" s="75"/>
      <c r="M21" s="406"/>
      <c r="N21" s="40"/>
      <c r="O21" s="407"/>
      <c r="P21" s="75"/>
      <c r="Q21" s="406"/>
      <c r="R21" s="40"/>
      <c r="S21" s="407"/>
      <c r="T21" s="403" t="str">
        <f t="shared" si="0"/>
        <v/>
      </c>
      <c r="U21" s="404" t="str">
        <f t="shared" si="0"/>
        <v/>
      </c>
      <c r="V21" s="37" t="str">
        <f t="shared" si="1"/>
        <v/>
      </c>
    </row>
    <row r="22" spans="1:22" ht="16.5" x14ac:dyDescent="0.25">
      <c r="A22" s="397"/>
      <c r="B22" s="43"/>
      <c r="C22" s="405"/>
      <c r="D22" s="75"/>
      <c r="E22" s="406"/>
      <c r="F22" s="40"/>
      <c r="G22" s="407"/>
      <c r="H22" s="75"/>
      <c r="I22" s="406"/>
      <c r="J22" s="40"/>
      <c r="K22" s="407"/>
      <c r="L22" s="75"/>
      <c r="M22" s="406"/>
      <c r="N22" s="40"/>
      <c r="O22" s="407"/>
      <c r="P22" s="75"/>
      <c r="Q22" s="406"/>
      <c r="R22" s="40"/>
      <c r="S22" s="407"/>
      <c r="T22" s="403" t="str">
        <f t="shared" si="0"/>
        <v/>
      </c>
      <c r="U22" s="404" t="str">
        <f t="shared" si="0"/>
        <v/>
      </c>
      <c r="V22" s="37" t="str">
        <f t="shared" si="1"/>
        <v/>
      </c>
    </row>
    <row r="23" spans="1:22" ht="16.5" x14ac:dyDescent="0.25">
      <c r="A23" s="398"/>
      <c r="B23" s="43"/>
      <c r="C23" s="405"/>
      <c r="D23" s="75"/>
      <c r="E23" s="406"/>
      <c r="F23" s="40"/>
      <c r="G23" s="407"/>
      <c r="H23" s="75"/>
      <c r="I23" s="406"/>
      <c r="J23" s="40"/>
      <c r="K23" s="407"/>
      <c r="L23" s="75"/>
      <c r="M23" s="406"/>
      <c r="N23" s="40"/>
      <c r="O23" s="407"/>
      <c r="P23" s="75"/>
      <c r="Q23" s="406"/>
      <c r="R23" s="40"/>
      <c r="S23" s="407"/>
      <c r="T23" s="403" t="str">
        <f t="shared" si="0"/>
        <v/>
      </c>
      <c r="U23" s="404" t="str">
        <f t="shared" si="0"/>
        <v/>
      </c>
      <c r="V23" s="37" t="str">
        <f t="shared" si="1"/>
        <v/>
      </c>
    </row>
    <row r="24" spans="1:22" ht="16.5" x14ac:dyDescent="0.25">
      <c r="A24" s="398"/>
      <c r="B24" s="43"/>
      <c r="C24" s="405"/>
      <c r="D24" s="75"/>
      <c r="E24" s="406"/>
      <c r="F24" s="40"/>
      <c r="G24" s="407"/>
      <c r="H24" s="75"/>
      <c r="I24" s="406"/>
      <c r="J24" s="40"/>
      <c r="K24" s="407"/>
      <c r="L24" s="75"/>
      <c r="M24" s="406"/>
      <c r="N24" s="40"/>
      <c r="O24" s="407"/>
      <c r="P24" s="75"/>
      <c r="Q24" s="406"/>
      <c r="R24" s="40"/>
      <c r="S24" s="407"/>
      <c r="T24" s="403" t="str">
        <f t="shared" si="0"/>
        <v/>
      </c>
      <c r="U24" s="404" t="str">
        <f t="shared" si="0"/>
        <v/>
      </c>
      <c r="V24" s="37" t="str">
        <f t="shared" si="1"/>
        <v/>
      </c>
    </row>
    <row r="25" spans="1:22" ht="16.5" x14ac:dyDescent="0.25">
      <c r="A25" s="397"/>
      <c r="B25" s="43"/>
      <c r="C25" s="405"/>
      <c r="D25" s="75"/>
      <c r="E25" s="406"/>
      <c r="F25" s="40"/>
      <c r="G25" s="407"/>
      <c r="H25" s="75"/>
      <c r="I25" s="406"/>
      <c r="J25" s="40"/>
      <c r="K25" s="407"/>
      <c r="L25" s="75"/>
      <c r="M25" s="406"/>
      <c r="N25" s="40"/>
      <c r="O25" s="407"/>
      <c r="P25" s="75"/>
      <c r="Q25" s="406"/>
      <c r="R25" s="40"/>
      <c r="S25" s="407"/>
      <c r="T25" s="403" t="str">
        <f t="shared" si="0"/>
        <v/>
      </c>
      <c r="U25" s="404" t="str">
        <f t="shared" si="0"/>
        <v/>
      </c>
      <c r="V25" s="37" t="str">
        <f t="shared" si="1"/>
        <v/>
      </c>
    </row>
    <row r="26" spans="1:22" ht="16.5" x14ac:dyDescent="0.25">
      <c r="A26" s="398"/>
      <c r="B26" s="43"/>
      <c r="C26" s="405"/>
      <c r="D26" s="75"/>
      <c r="E26" s="406"/>
      <c r="F26" s="40"/>
      <c r="G26" s="407"/>
      <c r="H26" s="75"/>
      <c r="I26" s="406"/>
      <c r="J26" s="40"/>
      <c r="K26" s="407"/>
      <c r="L26" s="75"/>
      <c r="M26" s="406"/>
      <c r="N26" s="40"/>
      <c r="O26" s="407"/>
      <c r="P26" s="75"/>
      <c r="Q26" s="406"/>
      <c r="R26" s="40"/>
      <c r="S26" s="407"/>
      <c r="T26" s="403" t="str">
        <f t="shared" si="0"/>
        <v/>
      </c>
      <c r="U26" s="404" t="str">
        <f t="shared" si="0"/>
        <v/>
      </c>
      <c r="V26" s="37" t="str">
        <f t="shared" si="1"/>
        <v/>
      </c>
    </row>
    <row r="27" spans="1:22" ht="16.5" x14ac:dyDescent="0.25">
      <c r="A27" s="398"/>
      <c r="B27" s="43"/>
      <c r="C27" s="405"/>
      <c r="D27" s="75"/>
      <c r="E27" s="406"/>
      <c r="F27" s="40"/>
      <c r="G27" s="407"/>
      <c r="H27" s="75"/>
      <c r="I27" s="406"/>
      <c r="J27" s="40"/>
      <c r="K27" s="407"/>
      <c r="L27" s="75"/>
      <c r="M27" s="406"/>
      <c r="N27" s="40"/>
      <c r="O27" s="407"/>
      <c r="P27" s="75"/>
      <c r="Q27" s="406"/>
      <c r="R27" s="40"/>
      <c r="S27" s="407"/>
      <c r="T27" s="403" t="str">
        <f t="shared" si="0"/>
        <v/>
      </c>
      <c r="U27" s="404" t="str">
        <f t="shared" si="0"/>
        <v/>
      </c>
      <c r="V27" s="37" t="str">
        <f t="shared" si="1"/>
        <v/>
      </c>
    </row>
    <row r="28" spans="1:22" ht="16.5" x14ac:dyDescent="0.25">
      <c r="A28" s="397"/>
      <c r="B28" s="43"/>
      <c r="C28" s="405"/>
      <c r="D28" s="75"/>
      <c r="E28" s="406"/>
      <c r="F28" s="40"/>
      <c r="G28" s="407"/>
      <c r="H28" s="75"/>
      <c r="I28" s="406"/>
      <c r="J28" s="40"/>
      <c r="K28" s="407"/>
      <c r="L28" s="75"/>
      <c r="M28" s="406"/>
      <c r="N28" s="40"/>
      <c r="O28" s="407"/>
      <c r="P28" s="75"/>
      <c r="Q28" s="406"/>
      <c r="R28" s="40"/>
      <c r="S28" s="407"/>
      <c r="T28" s="403" t="str">
        <f t="shared" si="0"/>
        <v/>
      </c>
      <c r="U28" s="404" t="str">
        <f t="shared" si="0"/>
        <v/>
      </c>
      <c r="V28" s="37" t="str">
        <f t="shared" si="1"/>
        <v/>
      </c>
    </row>
    <row r="29" spans="1:22" ht="16.5" x14ac:dyDescent="0.25">
      <c r="A29" s="398"/>
      <c r="B29" s="43"/>
      <c r="C29" s="44"/>
      <c r="D29" s="75"/>
      <c r="E29" s="406"/>
      <c r="F29" s="40"/>
      <c r="G29" s="407"/>
      <c r="H29" s="75"/>
      <c r="I29" s="406"/>
      <c r="J29" s="40"/>
      <c r="K29" s="407"/>
      <c r="L29" s="75"/>
      <c r="M29" s="406"/>
      <c r="N29" s="40"/>
      <c r="O29" s="407"/>
      <c r="P29" s="75"/>
      <c r="Q29" s="406"/>
      <c r="R29" s="40"/>
      <c r="S29" s="407"/>
      <c r="T29" s="403" t="str">
        <f t="shared" si="0"/>
        <v/>
      </c>
      <c r="U29" s="404" t="str">
        <f t="shared" si="0"/>
        <v/>
      </c>
      <c r="V29" s="37" t="str">
        <f t="shared" si="1"/>
        <v/>
      </c>
    </row>
    <row r="30" spans="1:22" ht="16.5" x14ac:dyDescent="0.25">
      <c r="A30" s="398"/>
      <c r="B30" s="43"/>
      <c r="C30" s="405"/>
      <c r="D30" s="75"/>
      <c r="E30" s="406"/>
      <c r="F30" s="40"/>
      <c r="G30" s="407"/>
      <c r="H30" s="75"/>
      <c r="I30" s="406"/>
      <c r="J30" s="40"/>
      <c r="K30" s="407"/>
      <c r="L30" s="75"/>
      <c r="M30" s="406"/>
      <c r="N30" s="40"/>
      <c r="O30" s="407"/>
      <c r="P30" s="75"/>
      <c r="Q30" s="406"/>
      <c r="R30" s="40"/>
      <c r="S30" s="407"/>
      <c r="T30" s="403" t="str">
        <f t="shared" si="0"/>
        <v/>
      </c>
      <c r="U30" s="404" t="str">
        <f t="shared" si="0"/>
        <v/>
      </c>
      <c r="V30" s="37" t="str">
        <f t="shared" si="1"/>
        <v/>
      </c>
    </row>
    <row r="31" spans="1:22" ht="16.5" x14ac:dyDescent="0.25">
      <c r="A31" s="397"/>
      <c r="B31" s="43"/>
      <c r="C31" s="405"/>
      <c r="D31" s="75"/>
      <c r="E31" s="406"/>
      <c r="F31" s="40"/>
      <c r="G31" s="407"/>
      <c r="H31" s="75"/>
      <c r="I31" s="406"/>
      <c r="J31" s="40"/>
      <c r="K31" s="407"/>
      <c r="L31" s="75"/>
      <c r="M31" s="406"/>
      <c r="N31" s="40"/>
      <c r="O31" s="407"/>
      <c r="P31" s="75"/>
      <c r="Q31" s="406"/>
      <c r="R31" s="40"/>
      <c r="S31" s="407"/>
      <c r="T31" s="403" t="str">
        <f t="shared" si="0"/>
        <v/>
      </c>
      <c r="U31" s="404" t="str">
        <f t="shared" si="0"/>
        <v/>
      </c>
      <c r="V31" s="37" t="str">
        <f t="shared" si="1"/>
        <v/>
      </c>
    </row>
    <row r="32" spans="1:22" ht="16.5" x14ac:dyDescent="0.25">
      <c r="A32" s="398"/>
      <c r="B32" s="43"/>
      <c r="C32" s="405"/>
      <c r="D32" s="75"/>
      <c r="E32" s="406"/>
      <c r="F32" s="40"/>
      <c r="G32" s="407"/>
      <c r="H32" s="75"/>
      <c r="I32" s="406"/>
      <c r="J32" s="40"/>
      <c r="K32" s="407"/>
      <c r="L32" s="75"/>
      <c r="M32" s="406"/>
      <c r="N32" s="40"/>
      <c r="O32" s="407"/>
      <c r="P32" s="75"/>
      <c r="Q32" s="406"/>
      <c r="R32" s="40"/>
      <c r="S32" s="407"/>
      <c r="T32" s="403" t="str">
        <f t="shared" si="0"/>
        <v/>
      </c>
      <c r="U32" s="404" t="str">
        <f t="shared" si="0"/>
        <v/>
      </c>
      <c r="V32" s="37" t="str">
        <f t="shared" si="1"/>
        <v/>
      </c>
    </row>
    <row r="33" spans="1:22" ht="16.5" x14ac:dyDescent="0.25">
      <c r="A33" s="398"/>
      <c r="B33" s="43"/>
      <c r="C33" s="405"/>
      <c r="D33" s="75"/>
      <c r="E33" s="406"/>
      <c r="F33" s="40"/>
      <c r="G33" s="407"/>
      <c r="H33" s="75"/>
      <c r="I33" s="406"/>
      <c r="J33" s="40"/>
      <c r="K33" s="407"/>
      <c r="L33" s="75"/>
      <c r="M33" s="406"/>
      <c r="N33" s="40"/>
      <c r="O33" s="407"/>
      <c r="P33" s="75"/>
      <c r="Q33" s="406"/>
      <c r="R33" s="40"/>
      <c r="S33" s="407"/>
      <c r="T33" s="403" t="str">
        <f t="shared" si="0"/>
        <v/>
      </c>
      <c r="U33" s="404" t="str">
        <f t="shared" si="0"/>
        <v/>
      </c>
      <c r="V33" s="37" t="str">
        <f t="shared" si="1"/>
        <v/>
      </c>
    </row>
    <row r="34" spans="1:22" ht="16.5" x14ac:dyDescent="0.25">
      <c r="A34" s="397"/>
      <c r="B34" s="43"/>
      <c r="C34" s="405"/>
      <c r="D34" s="75"/>
      <c r="E34" s="406"/>
      <c r="F34" s="40"/>
      <c r="G34" s="407"/>
      <c r="H34" s="75"/>
      <c r="I34" s="406"/>
      <c r="J34" s="40"/>
      <c r="K34" s="407"/>
      <c r="L34" s="75"/>
      <c r="M34" s="406"/>
      <c r="N34" s="40"/>
      <c r="O34" s="407"/>
      <c r="P34" s="75"/>
      <c r="Q34" s="406"/>
      <c r="R34" s="40"/>
      <c r="S34" s="407"/>
      <c r="T34" s="403" t="str">
        <f t="shared" si="0"/>
        <v/>
      </c>
      <c r="U34" s="404" t="str">
        <f t="shared" si="0"/>
        <v/>
      </c>
      <c r="V34" s="37" t="str">
        <f t="shared" si="1"/>
        <v/>
      </c>
    </row>
    <row r="35" spans="1:22" ht="16.5" x14ac:dyDescent="0.25">
      <c r="A35" s="398"/>
      <c r="B35" s="43"/>
      <c r="C35" s="44"/>
      <c r="D35" s="75"/>
      <c r="E35" s="406"/>
      <c r="F35" s="40"/>
      <c r="G35" s="407"/>
      <c r="H35" s="75"/>
      <c r="I35" s="406"/>
      <c r="J35" s="40"/>
      <c r="K35" s="407"/>
      <c r="L35" s="75"/>
      <c r="M35" s="406"/>
      <c r="N35" s="40"/>
      <c r="O35" s="407"/>
      <c r="P35" s="75"/>
      <c r="Q35" s="406"/>
      <c r="R35" s="40"/>
      <c r="S35" s="407"/>
      <c r="T35" s="403" t="str">
        <f t="shared" si="0"/>
        <v/>
      </c>
      <c r="U35" s="404" t="str">
        <f t="shared" si="0"/>
        <v/>
      </c>
      <c r="V35" s="37" t="str">
        <f t="shared" si="1"/>
        <v/>
      </c>
    </row>
    <row r="36" spans="1:22" ht="16.5" x14ac:dyDescent="0.25">
      <c r="A36" s="398"/>
      <c r="B36" s="43"/>
      <c r="C36" s="405"/>
      <c r="D36" s="75"/>
      <c r="E36" s="406"/>
      <c r="F36" s="40"/>
      <c r="G36" s="407"/>
      <c r="H36" s="75"/>
      <c r="I36" s="406"/>
      <c r="J36" s="40"/>
      <c r="K36" s="407"/>
      <c r="L36" s="75"/>
      <c r="M36" s="406"/>
      <c r="N36" s="40"/>
      <c r="O36" s="407"/>
      <c r="P36" s="75"/>
      <c r="Q36" s="406"/>
      <c r="R36" s="40"/>
      <c r="S36" s="407"/>
      <c r="T36" s="403" t="str">
        <f t="shared" si="0"/>
        <v/>
      </c>
      <c r="U36" s="404" t="str">
        <f t="shared" si="0"/>
        <v/>
      </c>
      <c r="V36" s="37" t="str">
        <f t="shared" si="1"/>
        <v/>
      </c>
    </row>
    <row r="37" spans="1:22" ht="16.5" x14ac:dyDescent="0.25">
      <c r="A37" s="397"/>
      <c r="B37" s="43"/>
      <c r="C37" s="405"/>
      <c r="D37" s="75"/>
      <c r="E37" s="406"/>
      <c r="F37" s="40"/>
      <c r="G37" s="407"/>
      <c r="H37" s="75"/>
      <c r="I37" s="406"/>
      <c r="J37" s="40"/>
      <c r="K37" s="407"/>
      <c r="L37" s="75"/>
      <c r="M37" s="406"/>
      <c r="N37" s="40"/>
      <c r="O37" s="407"/>
      <c r="P37" s="75"/>
      <c r="Q37" s="406"/>
      <c r="R37" s="40"/>
      <c r="S37" s="407"/>
      <c r="T37" s="403" t="str">
        <f t="shared" si="0"/>
        <v/>
      </c>
      <c r="U37" s="404" t="str">
        <f t="shared" si="0"/>
        <v/>
      </c>
      <c r="V37" s="37" t="str">
        <f t="shared" si="1"/>
        <v/>
      </c>
    </row>
    <row r="38" spans="1:22" ht="16.5" x14ac:dyDescent="0.25">
      <c r="A38" s="398"/>
      <c r="B38" s="43"/>
      <c r="C38" s="44"/>
      <c r="D38" s="75"/>
      <c r="E38" s="406"/>
      <c r="F38" s="40"/>
      <c r="G38" s="407"/>
      <c r="H38" s="75"/>
      <c r="I38" s="406"/>
      <c r="J38" s="40"/>
      <c r="K38" s="407"/>
      <c r="L38" s="75"/>
      <c r="M38" s="406"/>
      <c r="N38" s="40"/>
      <c r="O38" s="407"/>
      <c r="P38" s="75"/>
      <c r="Q38" s="406"/>
      <c r="R38" s="40"/>
      <c r="S38" s="407"/>
      <c r="T38" s="403" t="str">
        <f t="shared" si="0"/>
        <v/>
      </c>
      <c r="U38" s="404" t="str">
        <f t="shared" si="0"/>
        <v/>
      </c>
      <c r="V38" s="37" t="str">
        <f t="shared" si="1"/>
        <v/>
      </c>
    </row>
    <row r="39" spans="1:22" ht="16.5" x14ac:dyDescent="0.25">
      <c r="A39" s="398"/>
      <c r="B39" s="43"/>
      <c r="C39" s="405"/>
      <c r="D39" s="75"/>
      <c r="E39" s="406"/>
      <c r="F39" s="40"/>
      <c r="G39" s="407"/>
      <c r="H39" s="75"/>
      <c r="I39" s="406"/>
      <c r="J39" s="40"/>
      <c r="K39" s="407"/>
      <c r="L39" s="75"/>
      <c r="M39" s="406"/>
      <c r="N39" s="40"/>
      <c r="O39" s="407"/>
      <c r="P39" s="75"/>
      <c r="Q39" s="406"/>
      <c r="R39" s="40"/>
      <c r="S39" s="407"/>
      <c r="T39" s="403" t="str">
        <f t="shared" si="0"/>
        <v/>
      </c>
      <c r="U39" s="404" t="str">
        <f t="shared" si="0"/>
        <v/>
      </c>
      <c r="V39" s="37" t="str">
        <f t="shared" si="1"/>
        <v/>
      </c>
    </row>
    <row r="40" spans="1:22" ht="16.5" thickBot="1" x14ac:dyDescent="0.3">
      <c r="A40" s="375"/>
      <c r="B40" s="379"/>
      <c r="C40" s="377"/>
      <c r="D40" s="378"/>
      <c r="E40" s="375"/>
      <c r="F40" s="378"/>
      <c r="G40" s="375"/>
      <c r="H40" s="378"/>
      <c r="I40" s="375"/>
      <c r="J40" s="378"/>
      <c r="K40" s="375"/>
      <c r="L40" s="378"/>
      <c r="M40" s="380"/>
      <c r="N40" s="378"/>
      <c r="O40" s="375"/>
      <c r="P40" s="378"/>
      <c r="Q40" s="375"/>
      <c r="R40" s="378"/>
      <c r="S40" s="375"/>
      <c r="T40" s="4"/>
      <c r="U40" s="4"/>
      <c r="V40" s="375"/>
    </row>
    <row r="41" spans="1:22" ht="16.5" thickTop="1" x14ac:dyDescent="0.25">
      <c r="A41" s="374"/>
      <c r="M41" s="374"/>
    </row>
  </sheetData>
  <mergeCells count="23">
    <mergeCell ref="P6:Q6"/>
    <mergeCell ref="R6:S6"/>
    <mergeCell ref="F6:G6"/>
    <mergeCell ref="H6:I6"/>
    <mergeCell ref="J6:K6"/>
    <mergeCell ref="L6:M6"/>
    <mergeCell ref="N6:O6"/>
    <mergeCell ref="A5:A7"/>
    <mergeCell ref="B5:B7"/>
    <mergeCell ref="C5:C7"/>
    <mergeCell ref="D5:E5"/>
    <mergeCell ref="B1:E1"/>
    <mergeCell ref="A2:V2"/>
    <mergeCell ref="A3:V3"/>
    <mergeCell ref="F5:G5"/>
    <mergeCell ref="H5:I5"/>
    <mergeCell ref="J5:K5"/>
    <mergeCell ref="L5:M5"/>
    <mergeCell ref="N5:O5"/>
    <mergeCell ref="P5:Q5"/>
    <mergeCell ref="R5:S5"/>
    <mergeCell ref="T5:V6"/>
    <mergeCell ref="D6:E6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0:T39" xr:uid="{00000000-0002-0000-0700-000000000000}">
      <formula1>IF(ISNUMBER(D10)=TRUE,SUM(D10,F10,H10,J10,L10,N10,P10,R10),"")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1"/>
  <dimension ref="A1:Q24"/>
  <sheetViews>
    <sheetView workbookViewId="0">
      <selection activeCell="C11" sqref="C11"/>
    </sheetView>
  </sheetViews>
  <sheetFormatPr defaultRowHeight="15.75" x14ac:dyDescent="0.25"/>
  <cols>
    <col min="1" max="1" width="4" customWidth="1"/>
    <col min="2" max="2" width="22.375" customWidth="1"/>
    <col min="3" max="3" width="5" customWidth="1"/>
    <col min="4" max="4" width="8.25" customWidth="1"/>
    <col min="5" max="5" width="5" customWidth="1"/>
    <col min="6" max="6" width="8.25" customWidth="1"/>
    <col min="7" max="7" width="5" customWidth="1"/>
    <col min="8" max="8" width="8.25" customWidth="1"/>
    <col min="9" max="9" width="5" customWidth="1"/>
    <col min="10" max="10" width="8.25" customWidth="1"/>
    <col min="11" max="11" width="5" customWidth="1"/>
    <col min="12" max="12" width="8.25" customWidth="1"/>
    <col min="13" max="13" width="5.125" customWidth="1"/>
    <col min="14" max="14" width="8.25" customWidth="1"/>
    <col min="15" max="15" width="5.5" customWidth="1"/>
    <col min="16" max="16" width="9.625" customWidth="1"/>
    <col min="17" max="17" width="8.75" bestFit="1" customWidth="1"/>
  </cols>
  <sheetData>
    <row r="1" spans="1:17" ht="34.5" customHeight="1" x14ac:dyDescent="0.25">
      <c r="A1" s="52"/>
      <c r="B1" s="468" t="s">
        <v>55</v>
      </c>
      <c r="C1" s="468"/>
      <c r="D1" s="468"/>
      <c r="E1" s="468"/>
    </row>
    <row r="2" spans="1:17" ht="23.25" x14ac:dyDescent="0.35">
      <c r="A2" s="52"/>
      <c r="C2" s="147"/>
      <c r="D2" s="147"/>
      <c r="E2" s="147"/>
      <c r="F2" s="147"/>
      <c r="G2" s="148"/>
      <c r="H2" s="147"/>
      <c r="I2" s="147"/>
      <c r="J2" s="147"/>
    </row>
    <row r="3" spans="1:17" ht="15.75" customHeight="1" x14ac:dyDescent="0.25">
      <c r="A3" s="470" t="s">
        <v>136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17" ht="15.75" customHeight="1" x14ac:dyDescent="0.25">
      <c r="A4" s="470" t="s">
        <v>19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</row>
    <row r="5" spans="1:17" ht="16.5" thickBot="1" x14ac:dyDescent="0.3">
      <c r="A5" s="52"/>
    </row>
    <row r="6" spans="1:17" ht="18.75" thickTop="1" x14ac:dyDescent="0.25">
      <c r="A6" s="483" t="s">
        <v>2</v>
      </c>
      <c r="B6" s="486" t="s">
        <v>4</v>
      </c>
      <c r="C6" s="481" t="s">
        <v>5</v>
      </c>
      <c r="D6" s="482"/>
      <c r="E6" s="479" t="s">
        <v>6</v>
      </c>
      <c r="F6" s="480"/>
      <c r="G6" s="481" t="s">
        <v>7</v>
      </c>
      <c r="H6" s="482"/>
      <c r="I6" s="479" t="s">
        <v>8</v>
      </c>
      <c r="J6" s="480"/>
      <c r="K6" s="481" t="s">
        <v>9</v>
      </c>
      <c r="L6" s="482"/>
      <c r="M6" s="479" t="s">
        <v>10</v>
      </c>
      <c r="N6" s="480"/>
      <c r="O6" s="516" t="s">
        <v>13</v>
      </c>
      <c r="P6" s="511"/>
      <c r="Q6" s="512"/>
    </row>
    <row r="7" spans="1:17" ht="39" customHeight="1" x14ac:dyDescent="0.25">
      <c r="A7" s="484"/>
      <c r="B7" s="487"/>
      <c r="C7" s="473" t="s">
        <v>130</v>
      </c>
      <c r="D7" s="474"/>
      <c r="E7" s="475" t="s">
        <v>131</v>
      </c>
      <c r="F7" s="476"/>
      <c r="G7" s="497" t="s">
        <v>132</v>
      </c>
      <c r="H7" s="498"/>
      <c r="I7" s="475" t="s">
        <v>133</v>
      </c>
      <c r="J7" s="476"/>
      <c r="K7" s="477" t="s">
        <v>134</v>
      </c>
      <c r="L7" s="478"/>
      <c r="M7" s="475" t="s">
        <v>135</v>
      </c>
      <c r="N7" s="476"/>
      <c r="O7" s="517"/>
      <c r="P7" s="514"/>
      <c r="Q7" s="515"/>
    </row>
    <row r="8" spans="1:17" x14ac:dyDescent="0.25">
      <c r="A8" s="485"/>
      <c r="B8" s="488"/>
      <c r="C8" s="53"/>
      <c r="D8" s="54"/>
      <c r="E8" s="55"/>
      <c r="F8" s="56"/>
      <c r="G8" s="57"/>
      <c r="H8" s="58"/>
      <c r="I8" s="55"/>
      <c r="J8" s="56"/>
      <c r="K8" s="57"/>
      <c r="L8" s="58"/>
      <c r="M8" s="55" t="s">
        <v>39</v>
      </c>
      <c r="N8" s="56"/>
      <c r="O8" s="57"/>
      <c r="P8" s="59"/>
      <c r="Q8" s="60"/>
    </row>
    <row r="9" spans="1:17" x14ac:dyDescent="0.25">
      <c r="A9" s="13"/>
      <c r="B9" s="61"/>
      <c r="C9" s="53" t="s">
        <v>14</v>
      </c>
      <c r="D9" s="54" t="s">
        <v>15</v>
      </c>
      <c r="E9" s="62" t="s">
        <v>14</v>
      </c>
      <c r="F9" s="63" t="s">
        <v>15</v>
      </c>
      <c r="G9" s="53" t="s">
        <v>14</v>
      </c>
      <c r="H9" s="54" t="s">
        <v>15</v>
      </c>
      <c r="I9" s="62" t="s">
        <v>14</v>
      </c>
      <c r="J9" s="63" t="s">
        <v>15</v>
      </c>
      <c r="K9" s="53" t="s">
        <v>14</v>
      </c>
      <c r="L9" s="54" t="s">
        <v>15</v>
      </c>
      <c r="M9" s="62" t="s">
        <v>14</v>
      </c>
      <c r="N9" s="63" t="s">
        <v>15</v>
      </c>
      <c r="O9" s="53" t="s">
        <v>14</v>
      </c>
      <c r="P9" s="64" t="s">
        <v>16</v>
      </c>
      <c r="Q9" s="65" t="s">
        <v>17</v>
      </c>
    </row>
    <row r="10" spans="1:17" ht="16.5" thickBot="1" x14ac:dyDescent="0.3">
      <c r="A10" s="23"/>
      <c r="B10" s="66"/>
      <c r="C10" s="67"/>
      <c r="D10" s="68"/>
      <c r="E10" s="67"/>
      <c r="F10" s="69"/>
      <c r="G10" s="67"/>
      <c r="H10" s="68"/>
      <c r="I10" s="67"/>
      <c r="J10" s="69"/>
      <c r="K10" s="67"/>
      <c r="L10" s="68"/>
      <c r="M10" s="67"/>
      <c r="N10" s="69"/>
      <c r="O10" s="67"/>
      <c r="P10" s="70"/>
      <c r="Q10" s="30"/>
    </row>
    <row r="11" spans="1:17" ht="32.1" customHeight="1" thickTop="1" x14ac:dyDescent="0.25">
      <c r="A11" s="397">
        <v>1</v>
      </c>
      <c r="B11" s="430" t="s">
        <v>118</v>
      </c>
      <c r="C11" s="73"/>
      <c r="D11" s="34"/>
      <c r="E11" s="71"/>
      <c r="F11" s="33"/>
      <c r="G11" s="73"/>
      <c r="H11" s="34"/>
      <c r="I11" s="71"/>
      <c r="J11" s="33"/>
      <c r="K11" s="73"/>
      <c r="L11" s="34"/>
      <c r="M11" s="71"/>
      <c r="N11" s="33"/>
      <c r="O11" s="94" t="str">
        <f>IF(ISNUMBER(C11)=TRUE,SUM(C11,E11,G11,I11,K11,M11),"")</f>
        <v/>
      </c>
      <c r="P11" s="36" t="str">
        <f>IF(ISNUMBER(D11)=TRUE,SUM(D11,F11,H11,J11,L11,N11),"")</f>
        <v/>
      </c>
      <c r="Q11" s="37"/>
    </row>
    <row r="12" spans="1:17" ht="32.1" customHeight="1" x14ac:dyDescent="0.25">
      <c r="A12" s="397">
        <v>2</v>
      </c>
      <c r="B12" s="430" t="s">
        <v>119</v>
      </c>
      <c r="C12" s="40"/>
      <c r="D12" s="41"/>
      <c r="E12" s="75"/>
      <c r="F12" s="39"/>
      <c r="G12" s="40"/>
      <c r="H12" s="41"/>
      <c r="I12" s="75"/>
      <c r="J12" s="39"/>
      <c r="K12" s="40"/>
      <c r="L12" s="41"/>
      <c r="M12" s="75"/>
      <c r="N12" s="39"/>
      <c r="O12" s="94" t="str">
        <f t="shared" ref="O12:O23" si="0">IF(ISNUMBER(C12)=TRUE,SUM(C12,E12,G12,I12,K12,M12),"")</f>
        <v/>
      </c>
      <c r="P12" s="36" t="str">
        <f t="shared" ref="P12:P23" si="1">IF(ISNUMBER(D12)=TRUE,SUM(D12,F12,H12,J12,L12,N12),"")</f>
        <v/>
      </c>
      <c r="Q12" s="37"/>
    </row>
    <row r="13" spans="1:17" ht="32.1" customHeight="1" x14ac:dyDescent="0.25">
      <c r="A13" s="397">
        <v>3</v>
      </c>
      <c r="B13" s="430" t="s">
        <v>120</v>
      </c>
      <c r="C13" s="40"/>
      <c r="D13" s="41"/>
      <c r="E13" s="75"/>
      <c r="F13" s="39"/>
      <c r="G13" s="40"/>
      <c r="H13" s="41"/>
      <c r="I13" s="75"/>
      <c r="J13" s="39"/>
      <c r="K13" s="40"/>
      <c r="L13" s="41"/>
      <c r="M13" s="75"/>
      <c r="N13" s="39"/>
      <c r="O13" s="94" t="str">
        <f t="shared" si="0"/>
        <v/>
      </c>
      <c r="P13" s="36" t="str">
        <f t="shared" si="1"/>
        <v/>
      </c>
      <c r="Q13" s="37"/>
    </row>
    <row r="14" spans="1:17" ht="32.1" customHeight="1" x14ac:dyDescent="0.25">
      <c r="A14" s="397">
        <v>4</v>
      </c>
      <c r="B14" s="430" t="s">
        <v>121</v>
      </c>
      <c r="C14" s="40"/>
      <c r="D14" s="41"/>
      <c r="E14" s="75"/>
      <c r="F14" s="39"/>
      <c r="G14" s="40"/>
      <c r="H14" s="41"/>
      <c r="I14" s="75"/>
      <c r="J14" s="39"/>
      <c r="K14" s="40"/>
      <c r="L14" s="41"/>
      <c r="M14" s="75"/>
      <c r="N14" s="39"/>
      <c r="O14" s="94" t="str">
        <f t="shared" si="0"/>
        <v/>
      </c>
      <c r="P14" s="36" t="str">
        <f t="shared" si="1"/>
        <v/>
      </c>
      <c r="Q14" s="37"/>
    </row>
    <row r="15" spans="1:17" ht="32.1" customHeight="1" x14ac:dyDescent="0.25">
      <c r="A15" s="397">
        <v>5</v>
      </c>
      <c r="B15" s="430" t="s">
        <v>122</v>
      </c>
      <c r="C15" s="40"/>
      <c r="D15" s="41"/>
      <c r="E15" s="75"/>
      <c r="F15" s="39"/>
      <c r="G15" s="40"/>
      <c r="H15" s="41"/>
      <c r="I15" s="75"/>
      <c r="J15" s="39"/>
      <c r="K15" s="40"/>
      <c r="L15" s="41"/>
      <c r="M15" s="75"/>
      <c r="N15" s="39"/>
      <c r="O15" s="94" t="str">
        <f t="shared" si="0"/>
        <v/>
      </c>
      <c r="P15" s="36" t="str">
        <f t="shared" si="1"/>
        <v/>
      </c>
      <c r="Q15" s="37"/>
    </row>
    <row r="16" spans="1:17" ht="32.1" customHeight="1" x14ac:dyDescent="0.25">
      <c r="A16" s="397">
        <v>6</v>
      </c>
      <c r="B16" s="430" t="s">
        <v>123</v>
      </c>
      <c r="C16" s="40"/>
      <c r="D16" s="41"/>
      <c r="E16" s="75"/>
      <c r="F16" s="39"/>
      <c r="G16" s="40"/>
      <c r="H16" s="41"/>
      <c r="I16" s="75"/>
      <c r="J16" s="39"/>
      <c r="K16" s="40"/>
      <c r="L16" s="41"/>
      <c r="M16" s="75"/>
      <c r="N16" s="39"/>
      <c r="O16" s="94" t="str">
        <f t="shared" si="0"/>
        <v/>
      </c>
      <c r="P16" s="36" t="str">
        <f t="shared" si="1"/>
        <v/>
      </c>
      <c r="Q16" s="37"/>
    </row>
    <row r="17" spans="1:17" ht="32.1" customHeight="1" x14ac:dyDescent="0.25">
      <c r="A17" s="397">
        <v>7</v>
      </c>
      <c r="B17" s="430" t="s">
        <v>124</v>
      </c>
      <c r="C17" s="40"/>
      <c r="D17" s="41"/>
      <c r="E17" s="75"/>
      <c r="F17" s="39"/>
      <c r="G17" s="40"/>
      <c r="H17" s="41"/>
      <c r="I17" s="75"/>
      <c r="J17" s="39"/>
      <c r="K17" s="40"/>
      <c r="L17" s="41"/>
      <c r="M17" s="75"/>
      <c r="N17" s="39"/>
      <c r="O17" s="94" t="str">
        <f t="shared" si="0"/>
        <v/>
      </c>
      <c r="P17" s="36" t="str">
        <f t="shared" si="1"/>
        <v/>
      </c>
      <c r="Q17" s="37"/>
    </row>
    <row r="18" spans="1:17" ht="32.1" customHeight="1" x14ac:dyDescent="0.25">
      <c r="A18" s="397">
        <v>8</v>
      </c>
      <c r="B18" s="430" t="s">
        <v>125</v>
      </c>
      <c r="C18" s="40"/>
      <c r="D18" s="41"/>
      <c r="E18" s="75"/>
      <c r="F18" s="39"/>
      <c r="G18" s="40"/>
      <c r="H18" s="41"/>
      <c r="I18" s="75"/>
      <c r="J18" s="39"/>
      <c r="K18" s="40"/>
      <c r="L18" s="41"/>
      <c r="M18" s="75"/>
      <c r="N18" s="39"/>
      <c r="O18" s="94" t="str">
        <f t="shared" si="0"/>
        <v/>
      </c>
      <c r="P18" s="36" t="str">
        <f t="shared" si="1"/>
        <v/>
      </c>
      <c r="Q18" s="37"/>
    </row>
    <row r="19" spans="1:17" ht="32.1" customHeight="1" x14ac:dyDescent="0.25">
      <c r="A19" s="397">
        <v>9</v>
      </c>
      <c r="B19" s="430" t="s">
        <v>126</v>
      </c>
      <c r="C19" s="40"/>
      <c r="D19" s="41"/>
      <c r="E19" s="75"/>
      <c r="F19" s="39"/>
      <c r="G19" s="40"/>
      <c r="H19" s="41"/>
      <c r="I19" s="75"/>
      <c r="J19" s="39"/>
      <c r="K19" s="40"/>
      <c r="L19" s="41"/>
      <c r="M19" s="75"/>
      <c r="N19" s="39"/>
      <c r="O19" s="94" t="str">
        <f t="shared" si="0"/>
        <v/>
      </c>
      <c r="P19" s="36" t="str">
        <f t="shared" si="1"/>
        <v/>
      </c>
      <c r="Q19" s="37"/>
    </row>
    <row r="20" spans="1:17" ht="32.1" customHeight="1" x14ac:dyDescent="0.25">
      <c r="A20" s="397">
        <v>10</v>
      </c>
      <c r="B20" s="430" t="s">
        <v>127</v>
      </c>
      <c r="C20" s="40"/>
      <c r="D20" s="41"/>
      <c r="E20" s="75"/>
      <c r="F20" s="39"/>
      <c r="G20" s="40"/>
      <c r="H20" s="41"/>
      <c r="I20" s="75"/>
      <c r="J20" s="39"/>
      <c r="K20" s="40"/>
      <c r="L20" s="41"/>
      <c r="M20" s="75"/>
      <c r="N20" s="39"/>
      <c r="O20" s="94" t="str">
        <f t="shared" si="0"/>
        <v/>
      </c>
      <c r="P20" s="36" t="str">
        <f t="shared" si="1"/>
        <v/>
      </c>
      <c r="Q20" s="37"/>
    </row>
    <row r="21" spans="1:17" ht="32.1" customHeight="1" x14ac:dyDescent="0.25">
      <c r="A21" s="397">
        <v>11</v>
      </c>
      <c r="B21" s="430" t="s">
        <v>128</v>
      </c>
      <c r="C21" s="40"/>
      <c r="D21" s="41"/>
      <c r="E21" s="75"/>
      <c r="F21" s="39"/>
      <c r="G21" s="40"/>
      <c r="H21" s="41"/>
      <c r="I21" s="75"/>
      <c r="J21" s="39"/>
      <c r="K21" s="40"/>
      <c r="L21" s="41"/>
      <c r="M21" s="75"/>
      <c r="N21" s="39"/>
      <c r="O21" s="94" t="str">
        <f t="shared" si="0"/>
        <v/>
      </c>
      <c r="P21" s="36" t="str">
        <f t="shared" si="1"/>
        <v/>
      </c>
      <c r="Q21" s="37"/>
    </row>
    <row r="22" spans="1:17" ht="32.1" customHeight="1" x14ac:dyDescent="0.25">
      <c r="A22" s="397">
        <v>12</v>
      </c>
      <c r="B22" s="430" t="s">
        <v>129</v>
      </c>
      <c r="C22" s="40"/>
      <c r="D22" s="42"/>
      <c r="E22" s="75"/>
      <c r="F22" s="76"/>
      <c r="G22" s="40"/>
      <c r="H22" s="42"/>
      <c r="I22" s="75"/>
      <c r="J22" s="76"/>
      <c r="K22" s="40"/>
      <c r="L22" s="42"/>
      <c r="M22" s="75"/>
      <c r="N22" s="76"/>
      <c r="O22" s="94" t="str">
        <f t="shared" si="0"/>
        <v/>
      </c>
      <c r="P22" s="36" t="str">
        <f t="shared" si="1"/>
        <v/>
      </c>
      <c r="Q22" s="37"/>
    </row>
    <row r="23" spans="1:17" ht="32.1" customHeight="1" thickBot="1" x14ac:dyDescent="0.3">
      <c r="A23" s="397">
        <v>13</v>
      </c>
      <c r="B23" s="430" t="s">
        <v>69</v>
      </c>
      <c r="C23" s="47"/>
      <c r="D23" s="79"/>
      <c r="E23" s="47"/>
      <c r="F23" s="79"/>
      <c r="G23" s="47"/>
      <c r="H23" s="79"/>
      <c r="I23" s="47"/>
      <c r="J23" s="79"/>
      <c r="K23" s="47"/>
      <c r="L23" s="79"/>
      <c r="M23" s="47"/>
      <c r="N23" s="79"/>
      <c r="O23" s="49" t="str">
        <f t="shared" si="0"/>
        <v/>
      </c>
      <c r="P23" s="420" t="str">
        <f t="shared" si="1"/>
        <v/>
      </c>
      <c r="Q23" s="51"/>
    </row>
    <row r="24" spans="1:17" ht="16.5" thickTop="1" x14ac:dyDescent="0.25">
      <c r="P24" s="374"/>
    </row>
  </sheetData>
  <mergeCells count="18">
    <mergeCell ref="K7:L7"/>
    <mergeCell ref="M7:N7"/>
    <mergeCell ref="A3:Q3"/>
    <mergeCell ref="A4:Q4"/>
    <mergeCell ref="B1:E1"/>
    <mergeCell ref="M6:N6"/>
    <mergeCell ref="K6:L6"/>
    <mergeCell ref="A6:A8"/>
    <mergeCell ref="B6:B8"/>
    <mergeCell ref="C6:D6"/>
    <mergeCell ref="E6:F6"/>
    <mergeCell ref="G6:H6"/>
    <mergeCell ref="I6:J6"/>
    <mergeCell ref="O6:Q7"/>
    <mergeCell ref="C7:D7"/>
    <mergeCell ref="E7:F7"/>
    <mergeCell ref="G7:H7"/>
    <mergeCell ref="I7:J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15</vt:i4>
      </vt:variant>
      <vt:variant>
        <vt:lpstr>Imenovani rasponi</vt:lpstr>
      </vt:variant>
      <vt:variant>
        <vt:i4>6</vt:i4>
      </vt:variant>
    </vt:vector>
  </HeadingPairs>
  <TitlesOfParts>
    <vt:vector size="21" baseType="lpstr">
      <vt:lpstr>1. ML ekipno</vt:lpstr>
      <vt:lpstr>1. ML pojedinačno</vt:lpstr>
      <vt:lpstr>2.ML Istok - ekipno</vt:lpstr>
      <vt:lpstr>2.ML Istok - pojedinačno</vt:lpstr>
      <vt:lpstr>2.ML Zapad - ekipno </vt:lpstr>
      <vt:lpstr>2.ML Zapad - pojedinačno</vt:lpstr>
      <vt:lpstr>1. ML FEEDER-ekipno</vt:lpstr>
      <vt:lpstr>1. ML FEEDER-pojedinačno</vt:lpstr>
      <vt:lpstr>2. ML FEEDER-ekipno</vt:lpstr>
      <vt:lpstr>2. ML FEEDER-pojedinačno</vt:lpstr>
      <vt:lpstr>LIGA KADETI</vt:lpstr>
      <vt:lpstr>LIGA JUNIORI</vt:lpstr>
      <vt:lpstr>MASTERI</vt:lpstr>
      <vt:lpstr>VETERANI</vt:lpstr>
      <vt:lpstr>PRETKOLO</vt:lpstr>
      <vt:lpstr>'1. ML ekipno'!Podrucje_ispisa</vt:lpstr>
      <vt:lpstr>'1. ML pojedinačno'!Podrucje_ispisa</vt:lpstr>
      <vt:lpstr>'LIGA JUNIORI'!Podrucje_ispisa</vt:lpstr>
      <vt:lpstr>'LIGA KADETI'!Podrucje_ispisa</vt:lpstr>
      <vt:lpstr>MASTERI!Podrucje_ispisa</vt:lpstr>
      <vt:lpstr>VETERANI!Podrucje_ispisa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Ivica Jakupak</cp:lastModifiedBy>
  <cp:lastPrinted>2023-10-02T08:44:43Z</cp:lastPrinted>
  <dcterms:created xsi:type="dcterms:W3CDTF">2021-04-21T09:07:30Z</dcterms:created>
  <dcterms:modified xsi:type="dcterms:W3CDTF">2024-04-24T08:27:16Z</dcterms:modified>
</cp:coreProperties>
</file>