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LOVAK\"/>
    </mc:Choice>
  </mc:AlternateContent>
  <xr:revisionPtr revIDLastSave="0" documentId="13_ncr:1_{9194BC44-8216-4DAA-9FFD-7C722D2930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ML plovak ekipno" sheetId="8" r:id="rId1"/>
    <sheet name="1. ML plovak pojedinačno" sheetId="9" r:id="rId2"/>
    <sheet name="2. ML plovak Istok ekipno" sheetId="4" r:id="rId3"/>
    <sheet name="2. ML plovak Istok pojedinačno" sheetId="5" r:id="rId4"/>
    <sheet name="2. ML plovak Zapad ekipno" sheetId="6" r:id="rId5"/>
    <sheet name="2. ML plovak Zapad pojedinačno" sheetId="7" r:id="rId6"/>
  </sheets>
  <externalReferences>
    <externalReference r:id="rId7"/>
  </externalReferences>
  <definedNames>
    <definedName name="_xlnm.Print_Area" localSheetId="0">'1. ML plovak ekipno'!$A$1:$U$27</definedName>
    <definedName name="_xlnm.Print_Area" localSheetId="1">'1. ML plovak pojedinačno'!$A$1:$V$95</definedName>
    <definedName name="_xlnm.Print_Area" localSheetId="2">'2. ML plovak Istok ekipno'!$A$1:$U$27</definedName>
    <definedName name="_xlnm.Print_Area" localSheetId="3">'2. ML plovak Istok pojedinačno'!$A$1:$V$95</definedName>
    <definedName name="_xlnm.Print_Area" localSheetId="4">'2. ML plovak Zapad ekipno'!$A$1:$U$27</definedName>
    <definedName name="_xlnm.Print_Area" localSheetId="5">'2. ML plovak Zapad pojedinačno'!$A$1:$V$95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5" i="9" l="1"/>
  <c r="Y95" i="9"/>
  <c r="X95" i="9"/>
  <c r="AA95" i="9" s="1"/>
  <c r="AB95" i="9" s="1"/>
  <c r="W95" i="9"/>
  <c r="AB94" i="9"/>
  <c r="AA94" i="9"/>
  <c r="Z94" i="9"/>
  <c r="Y94" i="9"/>
  <c r="X94" i="9"/>
  <c r="W94" i="9"/>
  <c r="AA93" i="9"/>
  <c r="AB93" i="9" s="1"/>
  <c r="V93" i="9" s="1"/>
  <c r="W93" i="9" s="1"/>
  <c r="Z93" i="9"/>
  <c r="Y93" i="9"/>
  <c r="X93" i="9"/>
  <c r="Z92" i="9"/>
  <c r="Y92" i="9"/>
  <c r="U92" i="9"/>
  <c r="T92" i="9"/>
  <c r="X92" i="9" s="1"/>
  <c r="AA92" i="9" s="1"/>
  <c r="AB92" i="9" s="1"/>
  <c r="V92" i="9" s="1"/>
  <c r="W92" i="9" s="1"/>
  <c r="Z91" i="9"/>
  <c r="U91" i="9"/>
  <c r="Y91" i="9" s="1"/>
  <c r="T91" i="9"/>
  <c r="X91" i="9" s="1"/>
  <c r="AA91" i="9" s="1"/>
  <c r="AB91" i="9" s="1"/>
  <c r="V91" i="9" s="1"/>
  <c r="W91" i="9" s="1"/>
  <c r="Z90" i="9"/>
  <c r="U90" i="9"/>
  <c r="Y90" i="9" s="1"/>
  <c r="T90" i="9"/>
  <c r="X90" i="9" s="1"/>
  <c r="AA90" i="9" s="1"/>
  <c r="AB90" i="9" s="1"/>
  <c r="V90" i="9" s="1"/>
  <c r="W90" i="9" s="1"/>
  <c r="Z89" i="9"/>
  <c r="U89" i="9"/>
  <c r="Y89" i="9" s="1"/>
  <c r="T89" i="9"/>
  <c r="X89" i="9" s="1"/>
  <c r="AA89" i="9" s="1"/>
  <c r="AB89" i="9" s="1"/>
  <c r="V89" i="9" s="1"/>
  <c r="W89" i="9" s="1"/>
  <c r="Z88" i="9"/>
  <c r="X88" i="9"/>
  <c r="AA88" i="9" s="1"/>
  <c r="AB88" i="9" s="1"/>
  <c r="V88" i="9" s="1"/>
  <c r="W88" i="9" s="1"/>
  <c r="U88" i="9"/>
  <c r="Y88" i="9" s="1"/>
  <c r="T88" i="9"/>
  <c r="Z87" i="9"/>
  <c r="Y87" i="9"/>
  <c r="U87" i="9"/>
  <c r="T87" i="9"/>
  <c r="X87" i="9" s="1"/>
  <c r="AA87" i="9" s="1"/>
  <c r="AB87" i="9" s="1"/>
  <c r="V87" i="9" s="1"/>
  <c r="W87" i="9" s="1"/>
  <c r="Z86" i="9"/>
  <c r="X86" i="9"/>
  <c r="AA86" i="9" s="1"/>
  <c r="AB86" i="9" s="1"/>
  <c r="V86" i="9" s="1"/>
  <c r="W86" i="9" s="1"/>
  <c r="U86" i="9"/>
  <c r="Y86" i="9" s="1"/>
  <c r="T86" i="9"/>
  <c r="Z85" i="9"/>
  <c r="Y85" i="9"/>
  <c r="X85" i="9"/>
  <c r="AA85" i="9" s="1"/>
  <c r="AB85" i="9" s="1"/>
  <c r="V85" i="9" s="1"/>
  <c r="W85" i="9" s="1"/>
  <c r="U85" i="9"/>
  <c r="T85" i="9"/>
  <c r="Z84" i="9"/>
  <c r="Y84" i="9"/>
  <c r="U84" i="9"/>
  <c r="T84" i="9"/>
  <c r="X84" i="9" s="1"/>
  <c r="AA84" i="9" s="1"/>
  <c r="AB84" i="9" s="1"/>
  <c r="V84" i="9" s="1"/>
  <c r="W84" i="9" s="1"/>
  <c r="Z83" i="9"/>
  <c r="U83" i="9"/>
  <c r="Y83" i="9" s="1"/>
  <c r="T83" i="9"/>
  <c r="X83" i="9" s="1"/>
  <c r="AA83" i="9" s="1"/>
  <c r="AB83" i="9" s="1"/>
  <c r="V83" i="9" s="1"/>
  <c r="W83" i="9" s="1"/>
  <c r="Z82" i="9"/>
  <c r="U82" i="9"/>
  <c r="Y82" i="9" s="1"/>
  <c r="T82" i="9"/>
  <c r="X82" i="9" s="1"/>
  <c r="AA82" i="9" s="1"/>
  <c r="AB82" i="9" s="1"/>
  <c r="V82" i="9" s="1"/>
  <c r="W82" i="9" s="1"/>
  <c r="Z81" i="9"/>
  <c r="U81" i="9"/>
  <c r="Y81" i="9" s="1"/>
  <c r="T81" i="9"/>
  <c r="X81" i="9" s="1"/>
  <c r="AA81" i="9" s="1"/>
  <c r="AB81" i="9" s="1"/>
  <c r="V81" i="9" s="1"/>
  <c r="W81" i="9" s="1"/>
  <c r="Z80" i="9"/>
  <c r="X80" i="9"/>
  <c r="AA80" i="9" s="1"/>
  <c r="AB80" i="9" s="1"/>
  <c r="V80" i="9" s="1"/>
  <c r="W80" i="9" s="1"/>
  <c r="U80" i="9"/>
  <c r="Y80" i="9" s="1"/>
  <c r="T80" i="9"/>
  <c r="Z79" i="9"/>
  <c r="Y79" i="9"/>
  <c r="X79" i="9"/>
  <c r="AA79" i="9" s="1"/>
  <c r="AB79" i="9" s="1"/>
  <c r="V79" i="9" s="1"/>
  <c r="W79" i="9" s="1"/>
  <c r="U79" i="9"/>
  <c r="T79" i="9"/>
  <c r="Z78" i="9"/>
  <c r="Y78" i="9"/>
  <c r="X78" i="9"/>
  <c r="AA78" i="9" s="1"/>
  <c r="AB78" i="9" s="1"/>
  <c r="V78" i="9" s="1"/>
  <c r="W78" i="9" s="1"/>
  <c r="U78" i="9"/>
  <c r="T78" i="9"/>
  <c r="Z77" i="9"/>
  <c r="Y77" i="9"/>
  <c r="X77" i="9"/>
  <c r="AA77" i="9" s="1"/>
  <c r="AB77" i="9" s="1"/>
  <c r="V77" i="9" s="1"/>
  <c r="W77" i="9" s="1"/>
  <c r="U77" i="9"/>
  <c r="T77" i="9"/>
  <c r="Z76" i="9"/>
  <c r="Y76" i="9"/>
  <c r="U76" i="9"/>
  <c r="T76" i="9"/>
  <c r="X76" i="9" s="1"/>
  <c r="AA76" i="9" s="1"/>
  <c r="AB76" i="9" s="1"/>
  <c r="V76" i="9" s="1"/>
  <c r="W76" i="9" s="1"/>
  <c r="Z75" i="9"/>
  <c r="U75" i="9"/>
  <c r="Y75" i="9" s="1"/>
  <c r="T75" i="9"/>
  <c r="X75" i="9" s="1"/>
  <c r="AA75" i="9" s="1"/>
  <c r="AB75" i="9" s="1"/>
  <c r="V75" i="9" s="1"/>
  <c r="W75" i="9" s="1"/>
  <c r="Z74" i="9"/>
  <c r="U74" i="9"/>
  <c r="Y74" i="9" s="1"/>
  <c r="T74" i="9"/>
  <c r="X74" i="9" s="1"/>
  <c r="AA74" i="9" s="1"/>
  <c r="AB74" i="9" s="1"/>
  <c r="V74" i="9" s="1"/>
  <c r="W74" i="9" s="1"/>
  <c r="Z73" i="9"/>
  <c r="U73" i="9"/>
  <c r="Y73" i="9" s="1"/>
  <c r="T73" i="9"/>
  <c r="X73" i="9" s="1"/>
  <c r="AA73" i="9" s="1"/>
  <c r="AB73" i="9" s="1"/>
  <c r="V73" i="9" s="1"/>
  <c r="W73" i="9" s="1"/>
  <c r="Z72" i="9"/>
  <c r="X72" i="9"/>
  <c r="AA72" i="9" s="1"/>
  <c r="AB72" i="9" s="1"/>
  <c r="V72" i="9" s="1"/>
  <c r="W72" i="9" s="1"/>
  <c r="U72" i="9"/>
  <c r="Y72" i="9" s="1"/>
  <c r="T72" i="9"/>
  <c r="Z71" i="9"/>
  <c r="Y71" i="9"/>
  <c r="U71" i="9"/>
  <c r="T71" i="9"/>
  <c r="X71" i="9" s="1"/>
  <c r="AA71" i="9" s="1"/>
  <c r="AB71" i="9" s="1"/>
  <c r="V71" i="9" s="1"/>
  <c r="W71" i="9" s="1"/>
  <c r="Z70" i="9"/>
  <c r="X70" i="9"/>
  <c r="AA70" i="9" s="1"/>
  <c r="AB70" i="9" s="1"/>
  <c r="V70" i="9" s="1"/>
  <c r="W70" i="9" s="1"/>
  <c r="U70" i="9"/>
  <c r="Y70" i="9" s="1"/>
  <c r="T70" i="9"/>
  <c r="Z69" i="9"/>
  <c r="Y69" i="9"/>
  <c r="X69" i="9"/>
  <c r="AA69" i="9" s="1"/>
  <c r="AB69" i="9" s="1"/>
  <c r="V69" i="9" s="1"/>
  <c r="W69" i="9" s="1"/>
  <c r="U69" i="9"/>
  <c r="T69" i="9"/>
  <c r="Z68" i="9"/>
  <c r="Y68" i="9"/>
  <c r="U68" i="9"/>
  <c r="T68" i="9"/>
  <c r="X68" i="9" s="1"/>
  <c r="AA68" i="9" s="1"/>
  <c r="AB68" i="9" s="1"/>
  <c r="V68" i="9" s="1"/>
  <c r="W68" i="9" s="1"/>
  <c r="Z67" i="9"/>
  <c r="U67" i="9"/>
  <c r="Y67" i="9" s="1"/>
  <c r="T67" i="9"/>
  <c r="X67" i="9" s="1"/>
  <c r="AA67" i="9" s="1"/>
  <c r="AB67" i="9" s="1"/>
  <c r="V67" i="9" s="1"/>
  <c r="W67" i="9" s="1"/>
  <c r="Z66" i="9"/>
  <c r="U66" i="9"/>
  <c r="Y66" i="9" s="1"/>
  <c r="T66" i="9"/>
  <c r="X66" i="9" s="1"/>
  <c r="AA66" i="9" s="1"/>
  <c r="AB66" i="9" s="1"/>
  <c r="V66" i="9" s="1"/>
  <c r="W66" i="9" s="1"/>
  <c r="Z65" i="9"/>
  <c r="U65" i="9"/>
  <c r="Y65" i="9" s="1"/>
  <c r="T65" i="9"/>
  <c r="X65" i="9" s="1"/>
  <c r="AA65" i="9" s="1"/>
  <c r="AB65" i="9" s="1"/>
  <c r="V65" i="9" s="1"/>
  <c r="W65" i="9" s="1"/>
  <c r="Z64" i="9"/>
  <c r="X64" i="9"/>
  <c r="AA64" i="9" s="1"/>
  <c r="AB64" i="9" s="1"/>
  <c r="V64" i="9" s="1"/>
  <c r="W64" i="9" s="1"/>
  <c r="U64" i="9"/>
  <c r="Y64" i="9" s="1"/>
  <c r="T64" i="9"/>
  <c r="Z63" i="9"/>
  <c r="Y63" i="9"/>
  <c r="U63" i="9"/>
  <c r="T63" i="9"/>
  <c r="X63" i="9" s="1"/>
  <c r="AA63" i="9" s="1"/>
  <c r="AB63" i="9" s="1"/>
  <c r="V63" i="9" s="1"/>
  <c r="W63" i="9" s="1"/>
  <c r="Z62" i="9"/>
  <c r="X62" i="9"/>
  <c r="AA62" i="9" s="1"/>
  <c r="AB62" i="9" s="1"/>
  <c r="V62" i="9" s="1"/>
  <c r="W62" i="9" s="1"/>
  <c r="U62" i="9"/>
  <c r="Y62" i="9" s="1"/>
  <c r="T62" i="9"/>
  <c r="Z61" i="9"/>
  <c r="Y61" i="9"/>
  <c r="X61" i="9"/>
  <c r="AA61" i="9" s="1"/>
  <c r="AB61" i="9" s="1"/>
  <c r="V61" i="9" s="1"/>
  <c r="W61" i="9" s="1"/>
  <c r="U61" i="9"/>
  <c r="T61" i="9"/>
  <c r="Z60" i="9"/>
  <c r="Y60" i="9"/>
  <c r="U60" i="9"/>
  <c r="T60" i="9"/>
  <c r="X60" i="9" s="1"/>
  <c r="AA60" i="9" s="1"/>
  <c r="AB60" i="9" s="1"/>
  <c r="V60" i="9" s="1"/>
  <c r="W60" i="9" s="1"/>
  <c r="Z59" i="9"/>
  <c r="U59" i="9"/>
  <c r="Y59" i="9" s="1"/>
  <c r="T59" i="9"/>
  <c r="X59" i="9" s="1"/>
  <c r="AA59" i="9" s="1"/>
  <c r="AB59" i="9" s="1"/>
  <c r="V59" i="9" s="1"/>
  <c r="W59" i="9" s="1"/>
  <c r="Z58" i="9"/>
  <c r="U58" i="9"/>
  <c r="Y58" i="9" s="1"/>
  <c r="T58" i="9"/>
  <c r="X58" i="9" s="1"/>
  <c r="AA58" i="9" s="1"/>
  <c r="AB58" i="9" s="1"/>
  <c r="V58" i="9" s="1"/>
  <c r="W58" i="9" s="1"/>
  <c r="Z57" i="9"/>
  <c r="U57" i="9"/>
  <c r="Y57" i="9" s="1"/>
  <c r="T57" i="9"/>
  <c r="X57" i="9" s="1"/>
  <c r="AA57" i="9" s="1"/>
  <c r="AB57" i="9" s="1"/>
  <c r="V57" i="9" s="1"/>
  <c r="W57" i="9" s="1"/>
  <c r="Z56" i="9"/>
  <c r="X56" i="9"/>
  <c r="AA56" i="9" s="1"/>
  <c r="AB56" i="9" s="1"/>
  <c r="V56" i="9" s="1"/>
  <c r="W56" i="9" s="1"/>
  <c r="U56" i="9"/>
  <c r="Y56" i="9" s="1"/>
  <c r="T56" i="9"/>
  <c r="Z55" i="9"/>
  <c r="Y55" i="9"/>
  <c r="X55" i="9"/>
  <c r="AA55" i="9" s="1"/>
  <c r="AB55" i="9" s="1"/>
  <c r="V55" i="9" s="1"/>
  <c r="W55" i="9" s="1"/>
  <c r="U55" i="9"/>
  <c r="T55" i="9"/>
  <c r="Z54" i="9"/>
  <c r="Y54" i="9"/>
  <c r="X54" i="9"/>
  <c r="AA54" i="9" s="1"/>
  <c r="AB54" i="9" s="1"/>
  <c r="V54" i="9" s="1"/>
  <c r="W54" i="9" s="1"/>
  <c r="U54" i="9"/>
  <c r="T54" i="9"/>
  <c r="Z53" i="9"/>
  <c r="Y53" i="9"/>
  <c r="X53" i="9"/>
  <c r="AA53" i="9" s="1"/>
  <c r="AB53" i="9" s="1"/>
  <c r="V53" i="9" s="1"/>
  <c r="W53" i="9" s="1"/>
  <c r="U53" i="9"/>
  <c r="T53" i="9"/>
  <c r="Z52" i="9"/>
  <c r="Y52" i="9"/>
  <c r="U52" i="9"/>
  <c r="T52" i="9"/>
  <c r="X52" i="9" s="1"/>
  <c r="AA52" i="9" s="1"/>
  <c r="AB52" i="9" s="1"/>
  <c r="V52" i="9" s="1"/>
  <c r="W52" i="9" s="1"/>
  <c r="Z51" i="9"/>
  <c r="U51" i="9"/>
  <c r="Y51" i="9" s="1"/>
  <c r="T51" i="9"/>
  <c r="X51" i="9" s="1"/>
  <c r="AA51" i="9" s="1"/>
  <c r="AB51" i="9" s="1"/>
  <c r="V51" i="9" s="1"/>
  <c r="W51" i="9" s="1"/>
  <c r="Z50" i="9"/>
  <c r="U50" i="9"/>
  <c r="Y50" i="9" s="1"/>
  <c r="T50" i="9"/>
  <c r="X50" i="9" s="1"/>
  <c r="AA50" i="9" s="1"/>
  <c r="AB50" i="9" s="1"/>
  <c r="V50" i="9" s="1"/>
  <c r="W50" i="9" s="1"/>
  <c r="Z49" i="9"/>
  <c r="U49" i="9"/>
  <c r="Y49" i="9" s="1"/>
  <c r="T49" i="9"/>
  <c r="X49" i="9" s="1"/>
  <c r="AA49" i="9" s="1"/>
  <c r="AB49" i="9" s="1"/>
  <c r="V49" i="9" s="1"/>
  <c r="W49" i="9" s="1"/>
  <c r="Z48" i="9"/>
  <c r="X48" i="9"/>
  <c r="AA48" i="9" s="1"/>
  <c r="AB48" i="9" s="1"/>
  <c r="V48" i="9" s="1"/>
  <c r="W48" i="9" s="1"/>
  <c r="U48" i="9"/>
  <c r="Y48" i="9" s="1"/>
  <c r="T48" i="9"/>
  <c r="Z47" i="9"/>
  <c r="Y47" i="9"/>
  <c r="U47" i="9"/>
  <c r="T47" i="9"/>
  <c r="X47" i="9" s="1"/>
  <c r="AA47" i="9" s="1"/>
  <c r="AB47" i="9" s="1"/>
  <c r="V47" i="9" s="1"/>
  <c r="W47" i="9" s="1"/>
  <c r="Z46" i="9"/>
  <c r="X46" i="9"/>
  <c r="AA46" i="9" s="1"/>
  <c r="AB46" i="9" s="1"/>
  <c r="V46" i="9" s="1"/>
  <c r="W46" i="9" s="1"/>
  <c r="U46" i="9"/>
  <c r="Y46" i="9" s="1"/>
  <c r="T46" i="9"/>
  <c r="Z45" i="9"/>
  <c r="X45" i="9"/>
  <c r="U45" i="9"/>
  <c r="Y45" i="9" s="1"/>
  <c r="T45" i="9"/>
  <c r="Z44" i="9"/>
  <c r="Y44" i="9"/>
  <c r="U44" i="9"/>
  <c r="T44" i="9"/>
  <c r="X44" i="9" s="1"/>
  <c r="Z43" i="9"/>
  <c r="U43" i="9"/>
  <c r="Y43" i="9" s="1"/>
  <c r="T43" i="9"/>
  <c r="X43" i="9" s="1"/>
  <c r="AA43" i="9" s="1"/>
  <c r="Z42" i="9"/>
  <c r="U42" i="9"/>
  <c r="Y42" i="9" s="1"/>
  <c r="T42" i="9"/>
  <c r="X42" i="9" s="1"/>
  <c r="AA42" i="9" s="1"/>
  <c r="Z41" i="9"/>
  <c r="U41" i="9"/>
  <c r="Y41" i="9" s="1"/>
  <c r="T41" i="9"/>
  <c r="X41" i="9" s="1"/>
  <c r="AA41" i="9" s="1"/>
  <c r="Z40" i="9"/>
  <c r="X40" i="9"/>
  <c r="U40" i="9"/>
  <c r="Y40" i="9" s="1"/>
  <c r="T40" i="9"/>
  <c r="Z39" i="9"/>
  <c r="U39" i="9"/>
  <c r="Y39" i="9" s="1"/>
  <c r="T39" i="9"/>
  <c r="X39" i="9" s="1"/>
  <c r="AA39" i="9" s="1"/>
  <c r="Z38" i="9"/>
  <c r="U38" i="9"/>
  <c r="Y38" i="9" s="1"/>
  <c r="T38" i="9"/>
  <c r="X38" i="9" s="1"/>
  <c r="AA38" i="9" s="1"/>
  <c r="Z37" i="9"/>
  <c r="X37" i="9"/>
  <c r="U37" i="9"/>
  <c r="Y37" i="9" s="1"/>
  <c r="T37" i="9"/>
  <c r="Z36" i="9"/>
  <c r="U36" i="9"/>
  <c r="Y36" i="9" s="1"/>
  <c r="T36" i="9"/>
  <c r="X36" i="9" s="1"/>
  <c r="Z35" i="9"/>
  <c r="U35" i="9"/>
  <c r="Y35" i="9" s="1"/>
  <c r="T35" i="9"/>
  <c r="X35" i="9" s="1"/>
  <c r="AA35" i="9" s="1"/>
  <c r="Z34" i="9"/>
  <c r="U34" i="9"/>
  <c r="Y34" i="9" s="1"/>
  <c r="T34" i="9"/>
  <c r="X34" i="9" s="1"/>
  <c r="AA34" i="9" s="1"/>
  <c r="Z33" i="9"/>
  <c r="U33" i="9"/>
  <c r="Y33" i="9" s="1"/>
  <c r="T33" i="9"/>
  <c r="X33" i="9" s="1"/>
  <c r="AA33" i="9" s="1"/>
  <c r="Z32" i="9"/>
  <c r="U32" i="9"/>
  <c r="Y32" i="9" s="1"/>
  <c r="T32" i="9"/>
  <c r="X32" i="9" s="1"/>
  <c r="AA32" i="9" s="1"/>
  <c r="Z31" i="9"/>
  <c r="U31" i="9"/>
  <c r="Y31" i="9" s="1"/>
  <c r="T31" i="9"/>
  <c r="X31" i="9" s="1"/>
  <c r="Z30" i="9"/>
  <c r="U30" i="9"/>
  <c r="Y30" i="9" s="1"/>
  <c r="T30" i="9"/>
  <c r="X30" i="9" s="1"/>
  <c r="AA30" i="9" s="1"/>
  <c r="Z29" i="9"/>
  <c r="Y29" i="9"/>
  <c r="X29" i="9"/>
  <c r="AA29" i="9" s="1"/>
  <c r="U29" i="9"/>
  <c r="T29" i="9"/>
  <c r="Z28" i="9"/>
  <c r="U28" i="9"/>
  <c r="Y28" i="9" s="1"/>
  <c r="T28" i="9"/>
  <c r="X28" i="9" s="1"/>
  <c r="Z27" i="9"/>
  <c r="U27" i="9"/>
  <c r="Y27" i="9" s="1"/>
  <c r="T27" i="9"/>
  <c r="X27" i="9" s="1"/>
  <c r="Z26" i="9"/>
  <c r="U26" i="9"/>
  <c r="Y26" i="9" s="1"/>
  <c r="T26" i="9"/>
  <c r="X26" i="9" s="1"/>
  <c r="AA26" i="9" s="1"/>
  <c r="Z25" i="9"/>
  <c r="U25" i="9"/>
  <c r="Y25" i="9" s="1"/>
  <c r="T25" i="9"/>
  <c r="X25" i="9" s="1"/>
  <c r="AA25" i="9" s="1"/>
  <c r="Z24" i="9"/>
  <c r="U24" i="9"/>
  <c r="Y24" i="9" s="1"/>
  <c r="T24" i="9"/>
  <c r="X24" i="9" s="1"/>
  <c r="Z23" i="9"/>
  <c r="U23" i="9"/>
  <c r="Y23" i="9" s="1"/>
  <c r="T23" i="9"/>
  <c r="X23" i="9" s="1"/>
  <c r="AA23" i="9" s="1"/>
  <c r="Z22" i="9"/>
  <c r="U22" i="9"/>
  <c r="Y22" i="9" s="1"/>
  <c r="T22" i="9"/>
  <c r="X22" i="9" s="1"/>
  <c r="AA22" i="9" s="1"/>
  <c r="Z21" i="9"/>
  <c r="Y21" i="9"/>
  <c r="X21" i="9"/>
  <c r="AA21" i="9" s="1"/>
  <c r="U21" i="9"/>
  <c r="T21" i="9"/>
  <c r="Z20" i="9"/>
  <c r="Y20" i="9"/>
  <c r="U20" i="9"/>
  <c r="T20" i="9"/>
  <c r="X20" i="9" s="1"/>
  <c r="Z19" i="9"/>
  <c r="U19" i="9"/>
  <c r="Y19" i="9" s="1"/>
  <c r="T19" i="9"/>
  <c r="X19" i="9" s="1"/>
  <c r="Z18" i="9"/>
  <c r="U18" i="9"/>
  <c r="Y18" i="9" s="1"/>
  <c r="T18" i="9"/>
  <c r="X18" i="9" s="1"/>
  <c r="AA18" i="9" s="1"/>
  <c r="Z17" i="9"/>
  <c r="U17" i="9"/>
  <c r="Y17" i="9" s="1"/>
  <c r="T17" i="9"/>
  <c r="X17" i="9" s="1"/>
  <c r="AA17" i="9" s="1"/>
  <c r="Z16" i="9"/>
  <c r="U16" i="9"/>
  <c r="Y16" i="9" s="1"/>
  <c r="T16" i="9"/>
  <c r="X16" i="9" s="1"/>
  <c r="AA16" i="9" s="1"/>
  <c r="Z15" i="9"/>
  <c r="X15" i="9"/>
  <c r="U15" i="9"/>
  <c r="Y15" i="9" s="1"/>
  <c r="T15" i="9"/>
  <c r="Z14" i="9"/>
  <c r="U14" i="9"/>
  <c r="Y14" i="9" s="1"/>
  <c r="T14" i="9"/>
  <c r="X14" i="9" s="1"/>
  <c r="AA14" i="9" s="1"/>
  <c r="Z13" i="9"/>
  <c r="Y13" i="9"/>
  <c r="U13" i="9"/>
  <c r="T13" i="9"/>
  <c r="X13" i="9" s="1"/>
  <c r="AA13" i="9" s="1"/>
  <c r="Z12" i="9"/>
  <c r="U12" i="9"/>
  <c r="Y12" i="9" s="1"/>
  <c r="T12" i="9"/>
  <c r="X12" i="9" s="1"/>
  <c r="Z11" i="9"/>
  <c r="U11" i="9"/>
  <c r="Y11" i="9" s="1"/>
  <c r="T11" i="9"/>
  <c r="X11" i="9" s="1"/>
  <c r="Z10" i="9"/>
  <c r="U10" i="9"/>
  <c r="Y10" i="9" s="1"/>
  <c r="T10" i="9"/>
  <c r="X10" i="9" s="1"/>
  <c r="AA10" i="9" s="1"/>
  <c r="Y27" i="8"/>
  <c r="T27" i="8"/>
  <c r="X27" i="8" s="1"/>
  <c r="S27" i="8"/>
  <c r="W27" i="8" s="1"/>
  <c r="Z27" i="8" s="1"/>
  <c r="AA27" i="8" s="1"/>
  <c r="U27" i="8" s="1"/>
  <c r="Y26" i="8"/>
  <c r="T26" i="8"/>
  <c r="X26" i="8" s="1"/>
  <c r="S26" i="8"/>
  <c r="W26" i="8" s="1"/>
  <c r="Z26" i="8" s="1"/>
  <c r="AA26" i="8" s="1"/>
  <c r="Y25" i="8"/>
  <c r="T25" i="8"/>
  <c r="X25" i="8" s="1"/>
  <c r="S25" i="8"/>
  <c r="W25" i="8" s="1"/>
  <c r="Z25" i="8" s="1"/>
  <c r="AA25" i="8" s="1"/>
  <c r="U25" i="8" s="1"/>
  <c r="Y24" i="8"/>
  <c r="T24" i="8"/>
  <c r="X24" i="8" s="1"/>
  <c r="S24" i="8"/>
  <c r="W24" i="8" s="1"/>
  <c r="Z24" i="8" s="1"/>
  <c r="AA24" i="8" s="1"/>
  <c r="U24" i="8" s="1"/>
  <c r="Y23" i="8"/>
  <c r="T23" i="8"/>
  <c r="X23" i="8" s="1"/>
  <c r="S23" i="8"/>
  <c r="W23" i="8" s="1"/>
  <c r="Z23" i="8" s="1"/>
  <c r="AA23" i="8" s="1"/>
  <c r="U23" i="8" s="1"/>
  <c r="Y22" i="8"/>
  <c r="T22" i="8"/>
  <c r="X22" i="8" s="1"/>
  <c r="S22" i="8"/>
  <c r="W22" i="8" s="1"/>
  <c r="Y21" i="8"/>
  <c r="T21" i="8"/>
  <c r="X21" i="8" s="1"/>
  <c r="S21" i="8"/>
  <c r="W21" i="8" s="1"/>
  <c r="Z21" i="8" s="1"/>
  <c r="Y20" i="8"/>
  <c r="T20" i="8"/>
  <c r="X20" i="8" s="1"/>
  <c r="S20" i="8"/>
  <c r="W20" i="8" s="1"/>
  <c r="Y19" i="8"/>
  <c r="T19" i="8"/>
  <c r="X19" i="8" s="1"/>
  <c r="S19" i="8"/>
  <c r="W19" i="8" s="1"/>
  <c r="Z19" i="8" s="1"/>
  <c r="Y18" i="8"/>
  <c r="T18" i="8"/>
  <c r="X18" i="8" s="1"/>
  <c r="S18" i="8"/>
  <c r="W18" i="8" s="1"/>
  <c r="Y17" i="8"/>
  <c r="T17" i="8"/>
  <c r="X17" i="8" s="1"/>
  <c r="S17" i="8"/>
  <c r="W17" i="8" s="1"/>
  <c r="Z17" i="8" s="1"/>
  <c r="Y16" i="8"/>
  <c r="T16" i="8"/>
  <c r="X16" i="8" s="1"/>
  <c r="S16" i="8"/>
  <c r="W16" i="8" s="1"/>
  <c r="Y15" i="8"/>
  <c r="T15" i="8"/>
  <c r="X15" i="8" s="1"/>
  <c r="S15" i="8"/>
  <c r="W15" i="8" s="1"/>
  <c r="Y14" i="8"/>
  <c r="T14" i="8"/>
  <c r="X14" i="8" s="1"/>
  <c r="S14" i="8"/>
  <c r="W14" i="8" s="1"/>
  <c r="Y13" i="8"/>
  <c r="T13" i="8"/>
  <c r="X13" i="8" s="1"/>
  <c r="S13" i="8"/>
  <c r="W13" i="8" s="1"/>
  <c r="Z13" i="8" s="1"/>
  <c r="Z15" i="8" l="1"/>
  <c r="AA31" i="9"/>
  <c r="AA45" i="9"/>
  <c r="AA20" i="9"/>
  <c r="AA28" i="9"/>
  <c r="AA36" i="9"/>
  <c r="AA44" i="9"/>
  <c r="AA37" i="9"/>
  <c r="AA15" i="9"/>
  <c r="AB31" i="9" s="1"/>
  <c r="V31" i="9" s="1"/>
  <c r="W31" i="9" s="1"/>
  <c r="AA12" i="9"/>
  <c r="AA19" i="9"/>
  <c r="AA40" i="9"/>
  <c r="AA24" i="9"/>
  <c r="AB24" i="9" s="1"/>
  <c r="V24" i="9" s="1"/>
  <c r="W24" i="9" s="1"/>
  <c r="AB22" i="9"/>
  <c r="V22" i="9" s="1"/>
  <c r="W22" i="9" s="1"/>
  <c r="AA11" i="9"/>
  <c r="AB28" i="9" s="1"/>
  <c r="V28" i="9" s="1"/>
  <c r="W28" i="9" s="1"/>
  <c r="AA27" i="9"/>
  <c r="AB13" i="9"/>
  <c r="V13" i="9" s="1"/>
  <c r="W13" i="9" s="1"/>
  <c r="Z20" i="8"/>
  <c r="AA20" i="8" s="1"/>
  <c r="U20" i="8" s="1"/>
  <c r="Z18" i="8"/>
  <c r="AA18" i="8" s="1"/>
  <c r="U18" i="8" s="1"/>
  <c r="Z16" i="8"/>
  <c r="Z14" i="8"/>
  <c r="Z22" i="8"/>
  <c r="AA22" i="8" s="1"/>
  <c r="U22" i="8" s="1"/>
  <c r="AA17" i="8"/>
  <c r="U17" i="8" s="1"/>
  <c r="AB32" i="9" l="1"/>
  <c r="V32" i="9" s="1"/>
  <c r="W32" i="9" s="1"/>
  <c r="AB41" i="9"/>
  <c r="V41" i="9" s="1"/>
  <c r="W41" i="9" s="1"/>
  <c r="AB18" i="9"/>
  <c r="V18" i="9" s="1"/>
  <c r="W18" i="9" s="1"/>
  <c r="AB44" i="9"/>
  <c r="V44" i="9" s="1"/>
  <c r="W44" i="9" s="1"/>
  <c r="AB19" i="9"/>
  <c r="V19" i="9" s="1"/>
  <c r="W19" i="9" s="1"/>
  <c r="AB12" i="9"/>
  <c r="V12" i="9" s="1"/>
  <c r="W12" i="9" s="1"/>
  <c r="AB36" i="9"/>
  <c r="V36" i="9" s="1"/>
  <c r="W36" i="9" s="1"/>
  <c r="AB38" i="9"/>
  <c r="V38" i="9" s="1"/>
  <c r="W38" i="9" s="1"/>
  <c r="AB39" i="9"/>
  <c r="V39" i="9" s="1"/>
  <c r="W39" i="9" s="1"/>
  <c r="AB15" i="9"/>
  <c r="V15" i="9" s="1"/>
  <c r="W15" i="9" s="1"/>
  <c r="AB16" i="9"/>
  <c r="V16" i="9" s="1"/>
  <c r="W16" i="9" s="1"/>
  <c r="AB34" i="9"/>
  <c r="V34" i="9" s="1"/>
  <c r="W34" i="9" s="1"/>
  <c r="AB26" i="9"/>
  <c r="V26" i="9" s="1"/>
  <c r="W26" i="9" s="1"/>
  <c r="AB45" i="9"/>
  <c r="V45" i="9" s="1"/>
  <c r="W45" i="9" s="1"/>
  <c r="AB10" i="9"/>
  <c r="V10" i="9" s="1"/>
  <c r="W10" i="9" s="1"/>
  <c r="AB35" i="9"/>
  <c r="V35" i="9" s="1"/>
  <c r="W35" i="9" s="1"/>
  <c r="AB42" i="9"/>
  <c r="V42" i="9" s="1"/>
  <c r="W42" i="9" s="1"/>
  <c r="AB25" i="9"/>
  <c r="V25" i="9" s="1"/>
  <c r="W25" i="9" s="1"/>
  <c r="AB27" i="9"/>
  <c r="V27" i="9" s="1"/>
  <c r="W27" i="9" s="1"/>
  <c r="AB30" i="9"/>
  <c r="V30" i="9" s="1"/>
  <c r="W30" i="9" s="1"/>
  <c r="AB43" i="9"/>
  <c r="V43" i="9" s="1"/>
  <c r="W43" i="9" s="1"/>
  <c r="AB11" i="9"/>
  <c r="V11" i="9" s="1"/>
  <c r="W11" i="9" s="1"/>
  <c r="AB20" i="9"/>
  <c r="V20" i="9" s="1"/>
  <c r="W20" i="9" s="1"/>
  <c r="AB40" i="9"/>
  <c r="V40" i="9" s="1"/>
  <c r="W40" i="9" s="1"/>
  <c r="AB17" i="9"/>
  <c r="V17" i="9" s="1"/>
  <c r="W17" i="9" s="1"/>
  <c r="AB29" i="9"/>
  <c r="V29" i="9" s="1"/>
  <c r="W29" i="9" s="1"/>
  <c r="AB23" i="9"/>
  <c r="V23" i="9" s="1"/>
  <c r="W23" i="9" s="1"/>
  <c r="AB21" i="9"/>
  <c r="V21" i="9" s="1"/>
  <c r="W21" i="9" s="1"/>
  <c r="AB14" i="9"/>
  <c r="V14" i="9" s="1"/>
  <c r="W14" i="9" s="1"/>
  <c r="AB37" i="9"/>
  <c r="V37" i="9" s="1"/>
  <c r="W37" i="9" s="1"/>
  <c r="AB33" i="9"/>
  <c r="V33" i="9" s="1"/>
  <c r="W33" i="9" s="1"/>
  <c r="AA14" i="8"/>
  <c r="U14" i="8" s="1"/>
  <c r="AA16" i="8"/>
  <c r="U16" i="8" s="1"/>
  <c r="AA15" i="8"/>
  <c r="U15" i="8" s="1"/>
  <c r="AA13" i="8"/>
  <c r="U13" i="8" s="1"/>
  <c r="AA19" i="8"/>
  <c r="U19" i="8" s="1"/>
  <c r="AA21" i="8"/>
  <c r="U21" i="8" s="1"/>
  <c r="Z95" i="7" l="1"/>
  <c r="Y95" i="7"/>
  <c r="X95" i="7"/>
  <c r="AA95" i="7" s="1"/>
  <c r="AB95" i="7" s="1"/>
  <c r="W95" i="7"/>
  <c r="AA94" i="7"/>
  <c r="AB94" i="7" s="1"/>
  <c r="Z94" i="7"/>
  <c r="Y94" i="7"/>
  <c r="X94" i="7"/>
  <c r="W94" i="7"/>
  <c r="AA93" i="7"/>
  <c r="AB93" i="7" s="1"/>
  <c r="V93" i="7" s="1"/>
  <c r="W93" i="7" s="1"/>
  <c r="Z93" i="7"/>
  <c r="Y93" i="7"/>
  <c r="X93" i="7"/>
  <c r="Z92" i="7"/>
  <c r="X92" i="7"/>
  <c r="AA92" i="7" s="1"/>
  <c r="AB92" i="7" s="1"/>
  <c r="V92" i="7" s="1"/>
  <c r="W92" i="7" s="1"/>
  <c r="U92" i="7"/>
  <c r="Y92" i="7" s="1"/>
  <c r="T92" i="7"/>
  <c r="Z91" i="7"/>
  <c r="Y91" i="7"/>
  <c r="U91" i="7"/>
  <c r="T91" i="7"/>
  <c r="X91" i="7" s="1"/>
  <c r="AA91" i="7" s="1"/>
  <c r="AB91" i="7" s="1"/>
  <c r="V91" i="7" s="1"/>
  <c r="W91" i="7" s="1"/>
  <c r="Z90" i="7"/>
  <c r="U90" i="7"/>
  <c r="Y90" i="7" s="1"/>
  <c r="T90" i="7"/>
  <c r="X90" i="7" s="1"/>
  <c r="AA90" i="7" s="1"/>
  <c r="AB90" i="7" s="1"/>
  <c r="V90" i="7" s="1"/>
  <c r="W90" i="7" s="1"/>
  <c r="Z89" i="7"/>
  <c r="U89" i="7"/>
  <c r="Y89" i="7" s="1"/>
  <c r="T89" i="7"/>
  <c r="X89" i="7" s="1"/>
  <c r="AA89" i="7" s="1"/>
  <c r="AB89" i="7" s="1"/>
  <c r="V89" i="7" s="1"/>
  <c r="W89" i="7" s="1"/>
  <c r="Z88" i="7"/>
  <c r="U88" i="7"/>
  <c r="Y88" i="7" s="1"/>
  <c r="T88" i="7"/>
  <c r="X88" i="7" s="1"/>
  <c r="AA88" i="7" s="1"/>
  <c r="AB88" i="7" s="1"/>
  <c r="V88" i="7" s="1"/>
  <c r="W88" i="7" s="1"/>
  <c r="Z87" i="7"/>
  <c r="U87" i="7"/>
  <c r="Y87" i="7" s="1"/>
  <c r="T87" i="7"/>
  <c r="X87" i="7" s="1"/>
  <c r="AA87" i="7" s="1"/>
  <c r="AB87" i="7" s="1"/>
  <c r="V87" i="7" s="1"/>
  <c r="W87" i="7" s="1"/>
  <c r="Z86" i="7"/>
  <c r="X86" i="7"/>
  <c r="AA86" i="7" s="1"/>
  <c r="AB86" i="7" s="1"/>
  <c r="V86" i="7" s="1"/>
  <c r="W86" i="7" s="1"/>
  <c r="U86" i="7"/>
  <c r="Y86" i="7" s="1"/>
  <c r="T86" i="7"/>
  <c r="Z85" i="7"/>
  <c r="Y85" i="7"/>
  <c r="U85" i="7"/>
  <c r="T85" i="7"/>
  <c r="X85" i="7" s="1"/>
  <c r="AA85" i="7" s="1"/>
  <c r="AB85" i="7" s="1"/>
  <c r="V85" i="7" s="1"/>
  <c r="W85" i="7" s="1"/>
  <c r="Z84" i="7"/>
  <c r="X84" i="7"/>
  <c r="AA84" i="7" s="1"/>
  <c r="AB84" i="7" s="1"/>
  <c r="V84" i="7" s="1"/>
  <c r="W84" i="7" s="1"/>
  <c r="U84" i="7"/>
  <c r="Y84" i="7" s="1"/>
  <c r="T84" i="7"/>
  <c r="Z83" i="7"/>
  <c r="Y83" i="7"/>
  <c r="U83" i="7"/>
  <c r="T83" i="7"/>
  <c r="X83" i="7" s="1"/>
  <c r="AA83" i="7" s="1"/>
  <c r="AB83" i="7" s="1"/>
  <c r="V83" i="7" s="1"/>
  <c r="W83" i="7" s="1"/>
  <c r="Z82" i="7"/>
  <c r="U82" i="7"/>
  <c r="Y82" i="7" s="1"/>
  <c r="T82" i="7"/>
  <c r="X82" i="7" s="1"/>
  <c r="AA82" i="7" s="1"/>
  <c r="AB82" i="7" s="1"/>
  <c r="V82" i="7" s="1"/>
  <c r="W82" i="7" s="1"/>
  <c r="Z81" i="7"/>
  <c r="U81" i="7"/>
  <c r="Y81" i="7" s="1"/>
  <c r="T81" i="7"/>
  <c r="X81" i="7" s="1"/>
  <c r="AA81" i="7" s="1"/>
  <c r="AB81" i="7" s="1"/>
  <c r="V81" i="7" s="1"/>
  <c r="W81" i="7" s="1"/>
  <c r="Z80" i="7"/>
  <c r="U80" i="7"/>
  <c r="Y80" i="7" s="1"/>
  <c r="T80" i="7"/>
  <c r="X80" i="7" s="1"/>
  <c r="AA80" i="7" s="1"/>
  <c r="AB80" i="7" s="1"/>
  <c r="V80" i="7" s="1"/>
  <c r="W80" i="7" s="1"/>
  <c r="Z79" i="7"/>
  <c r="U79" i="7"/>
  <c r="Y79" i="7" s="1"/>
  <c r="T79" i="7"/>
  <c r="X79" i="7" s="1"/>
  <c r="AA79" i="7" s="1"/>
  <c r="AB79" i="7" s="1"/>
  <c r="V79" i="7" s="1"/>
  <c r="W79" i="7" s="1"/>
  <c r="Z78" i="7"/>
  <c r="X78" i="7"/>
  <c r="AA78" i="7" s="1"/>
  <c r="AB78" i="7" s="1"/>
  <c r="V78" i="7" s="1"/>
  <c r="W78" i="7" s="1"/>
  <c r="U78" i="7"/>
  <c r="Y78" i="7" s="1"/>
  <c r="T78" i="7"/>
  <c r="Z77" i="7"/>
  <c r="Y77" i="7"/>
  <c r="U77" i="7"/>
  <c r="T77" i="7"/>
  <c r="X77" i="7" s="1"/>
  <c r="AA77" i="7" s="1"/>
  <c r="AB77" i="7" s="1"/>
  <c r="V77" i="7" s="1"/>
  <c r="W77" i="7" s="1"/>
  <c r="Z76" i="7"/>
  <c r="X76" i="7"/>
  <c r="AA76" i="7" s="1"/>
  <c r="AB76" i="7" s="1"/>
  <c r="V76" i="7" s="1"/>
  <c r="W76" i="7" s="1"/>
  <c r="U76" i="7"/>
  <c r="Y76" i="7" s="1"/>
  <c r="T76" i="7"/>
  <c r="Z75" i="7"/>
  <c r="Y75" i="7"/>
  <c r="U75" i="7"/>
  <c r="T75" i="7"/>
  <c r="X75" i="7" s="1"/>
  <c r="AA75" i="7" s="1"/>
  <c r="AB75" i="7" s="1"/>
  <c r="V75" i="7" s="1"/>
  <c r="W75" i="7" s="1"/>
  <c r="Z74" i="7"/>
  <c r="U74" i="7"/>
  <c r="Y74" i="7" s="1"/>
  <c r="T74" i="7"/>
  <c r="X74" i="7" s="1"/>
  <c r="AA74" i="7" s="1"/>
  <c r="AB74" i="7" s="1"/>
  <c r="V74" i="7" s="1"/>
  <c r="W74" i="7" s="1"/>
  <c r="Z73" i="7"/>
  <c r="U73" i="7"/>
  <c r="Y73" i="7" s="1"/>
  <c r="T73" i="7"/>
  <c r="X73" i="7" s="1"/>
  <c r="AA73" i="7" s="1"/>
  <c r="AB73" i="7" s="1"/>
  <c r="V73" i="7" s="1"/>
  <c r="W73" i="7" s="1"/>
  <c r="Z72" i="7"/>
  <c r="U72" i="7"/>
  <c r="Y72" i="7" s="1"/>
  <c r="T72" i="7"/>
  <c r="X72" i="7" s="1"/>
  <c r="AA72" i="7" s="1"/>
  <c r="AB72" i="7" s="1"/>
  <c r="V72" i="7" s="1"/>
  <c r="W72" i="7" s="1"/>
  <c r="Z71" i="7"/>
  <c r="U71" i="7"/>
  <c r="Y71" i="7" s="1"/>
  <c r="T71" i="7"/>
  <c r="X71" i="7" s="1"/>
  <c r="AA71" i="7" s="1"/>
  <c r="AB71" i="7" s="1"/>
  <c r="V71" i="7" s="1"/>
  <c r="W71" i="7" s="1"/>
  <c r="Z70" i="7"/>
  <c r="X70" i="7"/>
  <c r="AA70" i="7" s="1"/>
  <c r="AB70" i="7" s="1"/>
  <c r="V70" i="7" s="1"/>
  <c r="W70" i="7" s="1"/>
  <c r="U70" i="7"/>
  <c r="Y70" i="7" s="1"/>
  <c r="T70" i="7"/>
  <c r="Z69" i="7"/>
  <c r="Y69" i="7"/>
  <c r="X69" i="7"/>
  <c r="AA69" i="7" s="1"/>
  <c r="AB69" i="7" s="1"/>
  <c r="V69" i="7" s="1"/>
  <c r="W69" i="7" s="1"/>
  <c r="U69" i="7"/>
  <c r="T69" i="7"/>
  <c r="Z68" i="7"/>
  <c r="Y68" i="7"/>
  <c r="X68" i="7"/>
  <c r="AA68" i="7" s="1"/>
  <c r="AB68" i="7" s="1"/>
  <c r="V68" i="7" s="1"/>
  <c r="W68" i="7" s="1"/>
  <c r="U68" i="7"/>
  <c r="T68" i="7"/>
  <c r="AA67" i="7"/>
  <c r="AB67" i="7" s="1"/>
  <c r="V67" i="7" s="1"/>
  <c r="W67" i="7" s="1"/>
  <c r="Z67" i="7"/>
  <c r="Y67" i="7"/>
  <c r="X67" i="7"/>
  <c r="U67" i="7"/>
  <c r="T67" i="7"/>
  <c r="Z66" i="7"/>
  <c r="Y66" i="7"/>
  <c r="U66" i="7"/>
  <c r="T66" i="7"/>
  <c r="X66" i="7" s="1"/>
  <c r="AA66" i="7" s="1"/>
  <c r="AB66" i="7" s="1"/>
  <c r="V66" i="7" s="1"/>
  <c r="W66" i="7" s="1"/>
  <c r="Z65" i="7"/>
  <c r="U65" i="7"/>
  <c r="Y65" i="7" s="1"/>
  <c r="T65" i="7"/>
  <c r="X65" i="7" s="1"/>
  <c r="AA65" i="7" s="1"/>
  <c r="AB65" i="7" s="1"/>
  <c r="V65" i="7" s="1"/>
  <c r="W65" i="7" s="1"/>
  <c r="Z64" i="7"/>
  <c r="U64" i="7"/>
  <c r="Y64" i="7" s="1"/>
  <c r="T64" i="7"/>
  <c r="X64" i="7" s="1"/>
  <c r="AA64" i="7" s="1"/>
  <c r="AB64" i="7" s="1"/>
  <c r="V64" i="7" s="1"/>
  <c r="W64" i="7" s="1"/>
  <c r="Z63" i="7"/>
  <c r="U63" i="7"/>
  <c r="Y63" i="7" s="1"/>
  <c r="T63" i="7"/>
  <c r="X63" i="7" s="1"/>
  <c r="AA63" i="7" s="1"/>
  <c r="AB63" i="7" s="1"/>
  <c r="V63" i="7" s="1"/>
  <c r="W63" i="7" s="1"/>
  <c r="Z62" i="7"/>
  <c r="X62" i="7"/>
  <c r="AA62" i="7" s="1"/>
  <c r="AB62" i="7" s="1"/>
  <c r="V62" i="7" s="1"/>
  <c r="W62" i="7" s="1"/>
  <c r="U62" i="7"/>
  <c r="Y62" i="7" s="1"/>
  <c r="T62" i="7"/>
  <c r="Z61" i="7"/>
  <c r="Y61" i="7"/>
  <c r="X61" i="7"/>
  <c r="AA61" i="7" s="1"/>
  <c r="AB61" i="7" s="1"/>
  <c r="V61" i="7" s="1"/>
  <c r="W61" i="7" s="1"/>
  <c r="U61" i="7"/>
  <c r="T61" i="7"/>
  <c r="Z60" i="7"/>
  <c r="Y60" i="7"/>
  <c r="X60" i="7"/>
  <c r="AA60" i="7" s="1"/>
  <c r="AB60" i="7" s="1"/>
  <c r="V60" i="7" s="1"/>
  <c r="W60" i="7" s="1"/>
  <c r="U60" i="7"/>
  <c r="T60" i="7"/>
  <c r="Z59" i="7"/>
  <c r="Y59" i="7"/>
  <c r="U59" i="7"/>
  <c r="T59" i="7"/>
  <c r="X59" i="7" s="1"/>
  <c r="AA59" i="7" s="1"/>
  <c r="AB59" i="7" s="1"/>
  <c r="V59" i="7" s="1"/>
  <c r="W59" i="7" s="1"/>
  <c r="Z58" i="7"/>
  <c r="U58" i="7"/>
  <c r="Y58" i="7" s="1"/>
  <c r="T58" i="7"/>
  <c r="X58" i="7" s="1"/>
  <c r="AA58" i="7" s="1"/>
  <c r="AB58" i="7" s="1"/>
  <c r="V58" i="7" s="1"/>
  <c r="W58" i="7" s="1"/>
  <c r="Z57" i="7"/>
  <c r="U57" i="7"/>
  <c r="Y57" i="7" s="1"/>
  <c r="T57" i="7"/>
  <c r="X57" i="7" s="1"/>
  <c r="AA57" i="7" s="1"/>
  <c r="AB57" i="7" s="1"/>
  <c r="V57" i="7" s="1"/>
  <c r="W57" i="7" s="1"/>
  <c r="Z56" i="7"/>
  <c r="U56" i="7"/>
  <c r="Y56" i="7" s="1"/>
  <c r="T56" i="7"/>
  <c r="X56" i="7" s="1"/>
  <c r="AA56" i="7" s="1"/>
  <c r="AB56" i="7" s="1"/>
  <c r="V56" i="7" s="1"/>
  <c r="W56" i="7" s="1"/>
  <c r="Z55" i="7"/>
  <c r="U55" i="7"/>
  <c r="Y55" i="7" s="1"/>
  <c r="T55" i="7"/>
  <c r="X55" i="7" s="1"/>
  <c r="AA55" i="7" s="1"/>
  <c r="AB55" i="7" s="1"/>
  <c r="V55" i="7" s="1"/>
  <c r="W55" i="7" s="1"/>
  <c r="Z54" i="7"/>
  <c r="X54" i="7"/>
  <c r="AA54" i="7" s="1"/>
  <c r="AB54" i="7" s="1"/>
  <c r="V54" i="7" s="1"/>
  <c r="W54" i="7" s="1"/>
  <c r="U54" i="7"/>
  <c r="Y54" i="7" s="1"/>
  <c r="T54" i="7"/>
  <c r="Z53" i="7"/>
  <c r="Y53" i="7"/>
  <c r="U53" i="7"/>
  <c r="T53" i="7"/>
  <c r="X53" i="7" s="1"/>
  <c r="AA53" i="7" s="1"/>
  <c r="AB53" i="7" s="1"/>
  <c r="V53" i="7" s="1"/>
  <c r="W53" i="7" s="1"/>
  <c r="Z52" i="7"/>
  <c r="X52" i="7"/>
  <c r="AA52" i="7" s="1"/>
  <c r="AB52" i="7" s="1"/>
  <c r="V52" i="7" s="1"/>
  <c r="W52" i="7" s="1"/>
  <c r="U52" i="7"/>
  <c r="Y52" i="7" s="1"/>
  <c r="T52" i="7"/>
  <c r="Z51" i="7"/>
  <c r="Y51" i="7"/>
  <c r="U51" i="7"/>
  <c r="T51" i="7"/>
  <c r="X51" i="7" s="1"/>
  <c r="AA51" i="7" s="1"/>
  <c r="AB51" i="7" s="1"/>
  <c r="V51" i="7" s="1"/>
  <c r="W51" i="7" s="1"/>
  <c r="Z50" i="7"/>
  <c r="U50" i="7"/>
  <c r="Y50" i="7" s="1"/>
  <c r="T50" i="7"/>
  <c r="X50" i="7" s="1"/>
  <c r="AA50" i="7" s="1"/>
  <c r="AB50" i="7" s="1"/>
  <c r="V50" i="7" s="1"/>
  <c r="W50" i="7" s="1"/>
  <c r="AA49" i="7"/>
  <c r="AB49" i="7" s="1"/>
  <c r="V49" i="7" s="1"/>
  <c r="W49" i="7" s="1"/>
  <c r="Z49" i="7"/>
  <c r="X49" i="7"/>
  <c r="U49" i="7"/>
  <c r="Y49" i="7" s="1"/>
  <c r="T49" i="7"/>
  <c r="Z48" i="7"/>
  <c r="Y48" i="7"/>
  <c r="U48" i="7"/>
  <c r="T48" i="7"/>
  <c r="X48" i="7" s="1"/>
  <c r="AA48" i="7" s="1"/>
  <c r="AB48" i="7" s="1"/>
  <c r="V48" i="7" s="1"/>
  <c r="W48" i="7" s="1"/>
  <c r="Z47" i="7"/>
  <c r="U47" i="7"/>
  <c r="Y47" i="7" s="1"/>
  <c r="T47" i="7"/>
  <c r="X47" i="7" s="1"/>
  <c r="AA47" i="7" s="1"/>
  <c r="AB47" i="7" s="1"/>
  <c r="V47" i="7" s="1"/>
  <c r="W47" i="7" s="1"/>
  <c r="Z46" i="7"/>
  <c r="X46" i="7"/>
  <c r="AA46" i="7" s="1"/>
  <c r="AB46" i="7" s="1"/>
  <c r="V46" i="7" s="1"/>
  <c r="W46" i="7" s="1"/>
  <c r="U46" i="7"/>
  <c r="Y46" i="7" s="1"/>
  <c r="T46" i="7"/>
  <c r="Z45" i="7"/>
  <c r="Y45" i="7"/>
  <c r="U45" i="7"/>
  <c r="T45" i="7"/>
  <c r="X45" i="7" s="1"/>
  <c r="AA45" i="7" s="1"/>
  <c r="AB45" i="7" s="1"/>
  <c r="V45" i="7" s="1"/>
  <c r="W45" i="7" s="1"/>
  <c r="Z44" i="7"/>
  <c r="X44" i="7"/>
  <c r="AA44" i="7" s="1"/>
  <c r="AB44" i="7" s="1"/>
  <c r="V44" i="7" s="1"/>
  <c r="W44" i="7" s="1"/>
  <c r="U44" i="7"/>
  <c r="Y44" i="7" s="1"/>
  <c r="T44" i="7"/>
  <c r="Z43" i="7"/>
  <c r="Y43" i="7"/>
  <c r="U43" i="7"/>
  <c r="T43" i="7"/>
  <c r="X43" i="7" s="1"/>
  <c r="AA43" i="7" s="1"/>
  <c r="AB43" i="7" s="1"/>
  <c r="V43" i="7" s="1"/>
  <c r="W43" i="7" s="1"/>
  <c r="Z42" i="7"/>
  <c r="U42" i="7"/>
  <c r="Y42" i="7" s="1"/>
  <c r="T42" i="7"/>
  <c r="X42" i="7" s="1"/>
  <c r="AA42" i="7" s="1"/>
  <c r="AB42" i="7" s="1"/>
  <c r="V42" i="7" s="1"/>
  <c r="W42" i="7" s="1"/>
  <c r="Z41" i="7"/>
  <c r="U41" i="7"/>
  <c r="Y41" i="7" s="1"/>
  <c r="T41" i="7"/>
  <c r="X41" i="7" s="1"/>
  <c r="AA41" i="7" s="1"/>
  <c r="AB41" i="7" s="1"/>
  <c r="V41" i="7" s="1"/>
  <c r="W41" i="7" s="1"/>
  <c r="Z40" i="7"/>
  <c r="U40" i="7"/>
  <c r="Y40" i="7" s="1"/>
  <c r="T40" i="7"/>
  <c r="X40" i="7" s="1"/>
  <c r="AA40" i="7" s="1"/>
  <c r="AB40" i="7" s="1"/>
  <c r="V40" i="7" s="1"/>
  <c r="W40" i="7" s="1"/>
  <c r="Z39" i="7"/>
  <c r="U39" i="7"/>
  <c r="Y39" i="7" s="1"/>
  <c r="T39" i="7"/>
  <c r="X39" i="7" s="1"/>
  <c r="AA39" i="7" s="1"/>
  <c r="AB39" i="7" s="1"/>
  <c r="V39" i="7" s="1"/>
  <c r="W39" i="7" s="1"/>
  <c r="Z38" i="7"/>
  <c r="X38" i="7"/>
  <c r="AA38" i="7" s="1"/>
  <c r="AB38" i="7" s="1"/>
  <c r="V38" i="7" s="1"/>
  <c r="W38" i="7" s="1"/>
  <c r="U38" i="7"/>
  <c r="Y38" i="7" s="1"/>
  <c r="T38" i="7"/>
  <c r="Z37" i="7"/>
  <c r="U37" i="7"/>
  <c r="Y37" i="7" s="1"/>
  <c r="T37" i="7"/>
  <c r="X37" i="7" s="1"/>
  <c r="Z36" i="7"/>
  <c r="U36" i="7"/>
  <c r="Y36" i="7" s="1"/>
  <c r="T36" i="7"/>
  <c r="X36" i="7" s="1"/>
  <c r="AA36" i="7" s="1"/>
  <c r="Z35" i="7"/>
  <c r="U35" i="7"/>
  <c r="Y35" i="7" s="1"/>
  <c r="T35" i="7"/>
  <c r="X35" i="7" s="1"/>
  <c r="Z34" i="7"/>
  <c r="U34" i="7"/>
  <c r="Y34" i="7" s="1"/>
  <c r="T34" i="7"/>
  <c r="X34" i="7" s="1"/>
  <c r="Z33" i="7"/>
  <c r="U33" i="7"/>
  <c r="Y33" i="7" s="1"/>
  <c r="T33" i="7"/>
  <c r="X33" i="7" s="1"/>
  <c r="Z32" i="7"/>
  <c r="U32" i="7"/>
  <c r="Y32" i="7" s="1"/>
  <c r="T32" i="7"/>
  <c r="X32" i="7" s="1"/>
  <c r="Z31" i="7"/>
  <c r="U31" i="7"/>
  <c r="Y31" i="7" s="1"/>
  <c r="T31" i="7"/>
  <c r="X31" i="7" s="1"/>
  <c r="Z30" i="7"/>
  <c r="U30" i="7"/>
  <c r="Y30" i="7" s="1"/>
  <c r="T30" i="7"/>
  <c r="X30" i="7" s="1"/>
  <c r="AA30" i="7" s="1"/>
  <c r="Z29" i="7"/>
  <c r="U29" i="7"/>
  <c r="Y29" i="7" s="1"/>
  <c r="T29" i="7"/>
  <c r="X29" i="7" s="1"/>
  <c r="AA29" i="7" s="1"/>
  <c r="Z28" i="7"/>
  <c r="U28" i="7"/>
  <c r="Y28" i="7" s="1"/>
  <c r="T28" i="7"/>
  <c r="X28" i="7" s="1"/>
  <c r="Z27" i="7"/>
  <c r="U27" i="7"/>
  <c r="Y27" i="7" s="1"/>
  <c r="T27" i="7"/>
  <c r="X27" i="7" s="1"/>
  <c r="Z26" i="7"/>
  <c r="U26" i="7"/>
  <c r="Y26" i="7" s="1"/>
  <c r="T26" i="7"/>
  <c r="X26" i="7" s="1"/>
  <c r="Z25" i="7"/>
  <c r="U25" i="7"/>
  <c r="Y25" i="7" s="1"/>
  <c r="T25" i="7"/>
  <c r="X25" i="7" s="1"/>
  <c r="Z24" i="7"/>
  <c r="U24" i="7"/>
  <c r="Y24" i="7" s="1"/>
  <c r="T24" i="7"/>
  <c r="X24" i="7" s="1"/>
  <c r="Z23" i="7"/>
  <c r="U23" i="7"/>
  <c r="Y23" i="7" s="1"/>
  <c r="T23" i="7"/>
  <c r="X23" i="7" s="1"/>
  <c r="Z22" i="7"/>
  <c r="X22" i="7"/>
  <c r="U22" i="7"/>
  <c r="Y22" i="7" s="1"/>
  <c r="T22" i="7"/>
  <c r="Z21" i="7"/>
  <c r="U21" i="7"/>
  <c r="Y21" i="7" s="1"/>
  <c r="T21" i="7"/>
  <c r="X21" i="7" s="1"/>
  <c r="Z20" i="7"/>
  <c r="X20" i="7"/>
  <c r="U20" i="7"/>
  <c r="Y20" i="7" s="1"/>
  <c r="T20" i="7"/>
  <c r="Z19" i="7"/>
  <c r="U19" i="7"/>
  <c r="Y19" i="7" s="1"/>
  <c r="T19" i="7"/>
  <c r="X19" i="7" s="1"/>
  <c r="Z18" i="7"/>
  <c r="U18" i="7"/>
  <c r="Y18" i="7" s="1"/>
  <c r="T18" i="7"/>
  <c r="X18" i="7" s="1"/>
  <c r="AA18" i="7" s="1"/>
  <c r="Z17" i="7"/>
  <c r="U17" i="7"/>
  <c r="Y17" i="7" s="1"/>
  <c r="T17" i="7"/>
  <c r="X17" i="7" s="1"/>
  <c r="Z16" i="7"/>
  <c r="U16" i="7"/>
  <c r="Y16" i="7" s="1"/>
  <c r="T16" i="7"/>
  <c r="X16" i="7" s="1"/>
  <c r="Z15" i="7"/>
  <c r="U15" i="7"/>
  <c r="Y15" i="7" s="1"/>
  <c r="T15" i="7"/>
  <c r="X15" i="7" s="1"/>
  <c r="Z14" i="7"/>
  <c r="U14" i="7"/>
  <c r="Y14" i="7" s="1"/>
  <c r="T14" i="7"/>
  <c r="X14" i="7" s="1"/>
  <c r="AA14" i="7" s="1"/>
  <c r="Z13" i="7"/>
  <c r="U13" i="7"/>
  <c r="Y13" i="7" s="1"/>
  <c r="T13" i="7"/>
  <c r="X13" i="7" s="1"/>
  <c r="Z12" i="7"/>
  <c r="U12" i="7"/>
  <c r="Y12" i="7" s="1"/>
  <c r="T12" i="7"/>
  <c r="X12" i="7" s="1"/>
  <c r="Z11" i="7"/>
  <c r="U11" i="7"/>
  <c r="Y11" i="7" s="1"/>
  <c r="T11" i="7"/>
  <c r="X11" i="7" s="1"/>
  <c r="Z10" i="7"/>
  <c r="U10" i="7"/>
  <c r="Y10" i="7" s="1"/>
  <c r="T10" i="7"/>
  <c r="X10" i="7" s="1"/>
  <c r="Y27" i="6"/>
  <c r="T27" i="6"/>
  <c r="X27" i="6" s="1"/>
  <c r="S27" i="6"/>
  <c r="W27" i="6" s="1"/>
  <c r="Z27" i="6" s="1"/>
  <c r="AA27" i="6" s="1"/>
  <c r="U27" i="6" s="1"/>
  <c r="Y26" i="6"/>
  <c r="T26" i="6"/>
  <c r="X26" i="6" s="1"/>
  <c r="S26" i="6"/>
  <c r="W26" i="6" s="1"/>
  <c r="Z26" i="6" s="1"/>
  <c r="AA26" i="6" s="1"/>
  <c r="Y25" i="6"/>
  <c r="T25" i="6"/>
  <c r="X25" i="6" s="1"/>
  <c r="S25" i="6"/>
  <c r="W25" i="6" s="1"/>
  <c r="Z25" i="6" s="1"/>
  <c r="AA25" i="6" s="1"/>
  <c r="U25" i="6" s="1"/>
  <c r="Y24" i="6"/>
  <c r="T24" i="6"/>
  <c r="X24" i="6" s="1"/>
  <c r="S24" i="6"/>
  <c r="W24" i="6" s="1"/>
  <c r="Z24" i="6" s="1"/>
  <c r="AA24" i="6" s="1"/>
  <c r="U24" i="6" s="1"/>
  <c r="Y23" i="6"/>
  <c r="T23" i="6"/>
  <c r="X23" i="6" s="1"/>
  <c r="S23" i="6"/>
  <c r="W23" i="6" s="1"/>
  <c r="Z23" i="6" s="1"/>
  <c r="AA23" i="6" s="1"/>
  <c r="U23" i="6" s="1"/>
  <c r="Y22" i="6"/>
  <c r="T22" i="6"/>
  <c r="X22" i="6" s="1"/>
  <c r="S22" i="6"/>
  <c r="W22" i="6" s="1"/>
  <c r="Z22" i="6" s="1"/>
  <c r="AA22" i="6" s="1"/>
  <c r="U22" i="6" s="1"/>
  <c r="Y21" i="6"/>
  <c r="T21" i="6"/>
  <c r="X21" i="6" s="1"/>
  <c r="S21" i="6"/>
  <c r="W21" i="6" s="1"/>
  <c r="Z21" i="6" s="1"/>
  <c r="AA21" i="6" s="1"/>
  <c r="U21" i="6" s="1"/>
  <c r="Y20" i="6"/>
  <c r="T20" i="6"/>
  <c r="X20" i="6" s="1"/>
  <c r="S20" i="6"/>
  <c r="W20" i="6" s="1"/>
  <c r="Z20" i="6" s="1"/>
  <c r="Y19" i="6"/>
  <c r="T19" i="6"/>
  <c r="X19" i="6" s="1"/>
  <c r="S19" i="6"/>
  <c r="W19" i="6" s="1"/>
  <c r="Y18" i="6"/>
  <c r="T18" i="6"/>
  <c r="X18" i="6" s="1"/>
  <c r="S18" i="6"/>
  <c r="W18" i="6" s="1"/>
  <c r="Y17" i="6"/>
  <c r="T17" i="6"/>
  <c r="X17" i="6" s="1"/>
  <c r="S17" i="6"/>
  <c r="W17" i="6" s="1"/>
  <c r="Y16" i="6"/>
  <c r="T16" i="6"/>
  <c r="X16" i="6" s="1"/>
  <c r="S16" i="6"/>
  <c r="W16" i="6" s="1"/>
  <c r="Y15" i="6"/>
  <c r="T15" i="6"/>
  <c r="X15" i="6" s="1"/>
  <c r="S15" i="6"/>
  <c r="W15" i="6" s="1"/>
  <c r="Y14" i="6"/>
  <c r="T14" i="6"/>
  <c r="X14" i="6" s="1"/>
  <c r="S14" i="6"/>
  <c r="W14" i="6" s="1"/>
  <c r="Y13" i="6"/>
  <c r="T13" i="6"/>
  <c r="X13" i="6" s="1"/>
  <c r="S13" i="6"/>
  <c r="W13" i="6" s="1"/>
  <c r="AA37" i="7" l="1"/>
  <c r="AA12" i="7"/>
  <c r="Z19" i="6"/>
  <c r="AA16" i="7"/>
  <c r="AA34" i="7"/>
  <c r="AA19" i="7"/>
  <c r="AA21" i="7"/>
  <c r="AA17" i="7"/>
  <c r="AA28" i="7"/>
  <c r="AA35" i="7"/>
  <c r="AA11" i="7"/>
  <c r="AA13" i="7"/>
  <c r="AA27" i="7"/>
  <c r="AA20" i="7"/>
  <c r="AA22" i="7"/>
  <c r="AA25" i="7"/>
  <c r="AA31" i="7"/>
  <c r="AA23" i="7"/>
  <c r="AA10" i="7"/>
  <c r="AA26" i="7"/>
  <c r="AA32" i="7"/>
  <c r="AA24" i="7"/>
  <c r="AA15" i="7"/>
  <c r="AB12" i="7" s="1"/>
  <c r="V12" i="7" s="1"/>
  <c r="W12" i="7" s="1"/>
  <c r="AA33" i="7"/>
  <c r="AB33" i="7" s="1"/>
  <c r="V33" i="7" s="1"/>
  <c r="W33" i="7" s="1"/>
  <c r="Z15" i="6"/>
  <c r="Z18" i="6"/>
  <c r="Z13" i="6"/>
  <c r="Z16" i="6"/>
  <c r="Z14" i="6"/>
  <c r="Z17" i="6"/>
  <c r="AB36" i="7" l="1"/>
  <c r="V36" i="7" s="1"/>
  <c r="W36" i="7" s="1"/>
  <c r="AB35" i="7"/>
  <c r="V35" i="7" s="1"/>
  <c r="W35" i="7" s="1"/>
  <c r="AB37" i="7"/>
  <c r="V37" i="7" s="1"/>
  <c r="W37" i="7" s="1"/>
  <c r="AB34" i="7"/>
  <c r="V34" i="7" s="1"/>
  <c r="W34" i="7" s="1"/>
  <c r="AA15" i="6"/>
  <c r="U15" i="6" s="1"/>
  <c r="AB14" i="7"/>
  <c r="V14" i="7" s="1"/>
  <c r="W14" i="7" s="1"/>
  <c r="AB10" i="7"/>
  <c r="V10" i="7" s="1"/>
  <c r="W10" i="7" s="1"/>
  <c r="AB30" i="7"/>
  <c r="V30" i="7" s="1"/>
  <c r="W30" i="7" s="1"/>
  <c r="AB28" i="7"/>
  <c r="V28" i="7" s="1"/>
  <c r="W28" i="7" s="1"/>
  <c r="AB19" i="7"/>
  <c r="V19" i="7" s="1"/>
  <c r="W19" i="7" s="1"/>
  <c r="AB27" i="7"/>
  <c r="V27" i="7" s="1"/>
  <c r="W27" i="7" s="1"/>
  <c r="AB21" i="7"/>
  <c r="V21" i="7" s="1"/>
  <c r="W21" i="7" s="1"/>
  <c r="AB23" i="7"/>
  <c r="V23" i="7" s="1"/>
  <c r="W23" i="7" s="1"/>
  <c r="AB13" i="7"/>
  <c r="V13" i="7" s="1"/>
  <c r="W13" i="7" s="1"/>
  <c r="AB29" i="7"/>
  <c r="V29" i="7" s="1"/>
  <c r="W29" i="7" s="1"/>
  <c r="AB31" i="7"/>
  <c r="V31" i="7" s="1"/>
  <c r="W31" i="7" s="1"/>
  <c r="AB18" i="7"/>
  <c r="V18" i="7" s="1"/>
  <c r="W18" i="7" s="1"/>
  <c r="AB25" i="7"/>
  <c r="V25" i="7" s="1"/>
  <c r="W25" i="7" s="1"/>
  <c r="AB17" i="7"/>
  <c r="V17" i="7" s="1"/>
  <c r="W17" i="7" s="1"/>
  <c r="AB11" i="7"/>
  <c r="V11" i="7" s="1"/>
  <c r="W11" i="7" s="1"/>
  <c r="AB16" i="7"/>
  <c r="V16" i="7" s="1"/>
  <c r="W16" i="7" s="1"/>
  <c r="AB32" i="7"/>
  <c r="V32" i="7" s="1"/>
  <c r="W32" i="7" s="1"/>
  <c r="AB22" i="7"/>
  <c r="V22" i="7" s="1"/>
  <c r="W22" i="7" s="1"/>
  <c r="AB15" i="7"/>
  <c r="V15" i="7" s="1"/>
  <c r="W15" i="7" s="1"/>
  <c r="AB24" i="7"/>
  <c r="V24" i="7" s="1"/>
  <c r="W24" i="7" s="1"/>
  <c r="AB26" i="7"/>
  <c r="V26" i="7" s="1"/>
  <c r="W26" i="7" s="1"/>
  <c r="AB20" i="7"/>
  <c r="V20" i="7" s="1"/>
  <c r="W20" i="7" s="1"/>
  <c r="AA17" i="6"/>
  <c r="U17" i="6" s="1"/>
  <c r="AA14" i="6"/>
  <c r="U14" i="6" s="1"/>
  <c r="AA13" i="6"/>
  <c r="U13" i="6" s="1"/>
  <c r="AA19" i="6"/>
  <c r="U19" i="6" s="1"/>
  <c r="AA18" i="6"/>
  <c r="U18" i="6" s="1"/>
  <c r="AA16" i="6"/>
  <c r="U16" i="6" s="1"/>
  <c r="AA20" i="6"/>
  <c r="U20" i="6" s="1"/>
  <c r="AB95" i="5" l="1"/>
  <c r="AA95" i="5"/>
  <c r="Z95" i="5"/>
  <c r="Y95" i="5"/>
  <c r="X95" i="5"/>
  <c r="W95" i="5"/>
  <c r="AB94" i="5"/>
  <c r="AA94" i="5"/>
  <c r="Z94" i="5"/>
  <c r="Y94" i="5"/>
  <c r="X94" i="5"/>
  <c r="W94" i="5"/>
  <c r="Z93" i="5"/>
  <c r="Y93" i="5"/>
  <c r="X93" i="5"/>
  <c r="AA93" i="5" s="1"/>
  <c r="AB93" i="5" s="1"/>
  <c r="V93" i="5" s="1"/>
  <c r="W93" i="5" s="1"/>
  <c r="Z92" i="5"/>
  <c r="Y92" i="5"/>
  <c r="X92" i="5"/>
  <c r="AA92" i="5" s="1"/>
  <c r="AB92" i="5" s="1"/>
  <c r="V92" i="5" s="1"/>
  <c r="W92" i="5" s="1"/>
  <c r="U92" i="5"/>
  <c r="T92" i="5"/>
  <c r="Z91" i="5"/>
  <c r="Y91" i="5"/>
  <c r="X91" i="5"/>
  <c r="AA91" i="5" s="1"/>
  <c r="AB91" i="5" s="1"/>
  <c r="V91" i="5" s="1"/>
  <c r="W91" i="5" s="1"/>
  <c r="U91" i="5"/>
  <c r="T91" i="5"/>
  <c r="AA90" i="5"/>
  <c r="AB90" i="5" s="1"/>
  <c r="V90" i="5" s="1"/>
  <c r="W90" i="5" s="1"/>
  <c r="Z90" i="5"/>
  <c r="Y90" i="5"/>
  <c r="X90" i="5"/>
  <c r="U90" i="5"/>
  <c r="T90" i="5"/>
  <c r="Z89" i="5"/>
  <c r="Y89" i="5"/>
  <c r="U89" i="5"/>
  <c r="T89" i="5"/>
  <c r="X89" i="5" s="1"/>
  <c r="AA89" i="5" s="1"/>
  <c r="AB89" i="5" s="1"/>
  <c r="V89" i="5" s="1"/>
  <c r="W89" i="5" s="1"/>
  <c r="Z88" i="5"/>
  <c r="U88" i="5"/>
  <c r="Y88" i="5" s="1"/>
  <c r="T88" i="5"/>
  <c r="X88" i="5" s="1"/>
  <c r="AA88" i="5" s="1"/>
  <c r="AB88" i="5" s="1"/>
  <c r="V88" i="5" s="1"/>
  <c r="W88" i="5" s="1"/>
  <c r="Z87" i="5"/>
  <c r="U87" i="5"/>
  <c r="Y87" i="5" s="1"/>
  <c r="T87" i="5"/>
  <c r="X87" i="5" s="1"/>
  <c r="AA87" i="5" s="1"/>
  <c r="AB87" i="5" s="1"/>
  <c r="V87" i="5" s="1"/>
  <c r="W87" i="5" s="1"/>
  <c r="Z86" i="5"/>
  <c r="U86" i="5"/>
  <c r="Y86" i="5" s="1"/>
  <c r="T86" i="5"/>
  <c r="X86" i="5" s="1"/>
  <c r="AA86" i="5" s="1"/>
  <c r="AB86" i="5" s="1"/>
  <c r="V86" i="5" s="1"/>
  <c r="W86" i="5" s="1"/>
  <c r="Z85" i="5"/>
  <c r="X85" i="5"/>
  <c r="AA85" i="5" s="1"/>
  <c r="AB85" i="5" s="1"/>
  <c r="V85" i="5" s="1"/>
  <c r="W85" i="5" s="1"/>
  <c r="U85" i="5"/>
  <c r="Y85" i="5" s="1"/>
  <c r="T85" i="5"/>
  <c r="Z84" i="5"/>
  <c r="Y84" i="5"/>
  <c r="X84" i="5"/>
  <c r="AA84" i="5" s="1"/>
  <c r="AB84" i="5" s="1"/>
  <c r="V84" i="5" s="1"/>
  <c r="W84" i="5" s="1"/>
  <c r="U84" i="5"/>
  <c r="T84" i="5"/>
  <c r="Z83" i="5"/>
  <c r="Y83" i="5"/>
  <c r="X83" i="5"/>
  <c r="AA83" i="5" s="1"/>
  <c r="AB83" i="5" s="1"/>
  <c r="V83" i="5" s="1"/>
  <c r="W83" i="5" s="1"/>
  <c r="U83" i="5"/>
  <c r="T83" i="5"/>
  <c r="AA82" i="5"/>
  <c r="AB82" i="5" s="1"/>
  <c r="V82" i="5" s="1"/>
  <c r="W82" i="5" s="1"/>
  <c r="Z82" i="5"/>
  <c r="Y82" i="5"/>
  <c r="X82" i="5"/>
  <c r="U82" i="5"/>
  <c r="T82" i="5"/>
  <c r="Z81" i="5"/>
  <c r="Y81" i="5"/>
  <c r="U81" i="5"/>
  <c r="T81" i="5"/>
  <c r="X81" i="5" s="1"/>
  <c r="AA81" i="5" s="1"/>
  <c r="AB81" i="5" s="1"/>
  <c r="V81" i="5" s="1"/>
  <c r="W81" i="5" s="1"/>
  <c r="Z80" i="5"/>
  <c r="U80" i="5"/>
  <c r="Y80" i="5" s="1"/>
  <c r="T80" i="5"/>
  <c r="X80" i="5" s="1"/>
  <c r="AA80" i="5" s="1"/>
  <c r="AB80" i="5" s="1"/>
  <c r="V80" i="5" s="1"/>
  <c r="W80" i="5" s="1"/>
  <c r="Z79" i="5"/>
  <c r="U79" i="5"/>
  <c r="Y79" i="5" s="1"/>
  <c r="T79" i="5"/>
  <c r="X79" i="5" s="1"/>
  <c r="AA79" i="5" s="1"/>
  <c r="AB79" i="5" s="1"/>
  <c r="V79" i="5" s="1"/>
  <c r="W79" i="5" s="1"/>
  <c r="Z78" i="5"/>
  <c r="U78" i="5"/>
  <c r="Y78" i="5" s="1"/>
  <c r="T78" i="5"/>
  <c r="X78" i="5" s="1"/>
  <c r="AA78" i="5" s="1"/>
  <c r="AB78" i="5" s="1"/>
  <c r="V78" i="5" s="1"/>
  <c r="W78" i="5" s="1"/>
  <c r="Z77" i="5"/>
  <c r="X77" i="5"/>
  <c r="AA77" i="5" s="1"/>
  <c r="AB77" i="5" s="1"/>
  <c r="V77" i="5" s="1"/>
  <c r="W77" i="5" s="1"/>
  <c r="U77" i="5"/>
  <c r="Y77" i="5" s="1"/>
  <c r="T77" i="5"/>
  <c r="Z76" i="5"/>
  <c r="Y76" i="5"/>
  <c r="X76" i="5"/>
  <c r="AA76" i="5" s="1"/>
  <c r="AB76" i="5" s="1"/>
  <c r="V76" i="5" s="1"/>
  <c r="W76" i="5" s="1"/>
  <c r="U76" i="5"/>
  <c r="T76" i="5"/>
  <c r="Z75" i="5"/>
  <c r="Y75" i="5"/>
  <c r="X75" i="5"/>
  <c r="AA75" i="5" s="1"/>
  <c r="AB75" i="5" s="1"/>
  <c r="V75" i="5" s="1"/>
  <c r="W75" i="5" s="1"/>
  <c r="U75" i="5"/>
  <c r="T75" i="5"/>
  <c r="AA74" i="5"/>
  <c r="AB74" i="5" s="1"/>
  <c r="V74" i="5" s="1"/>
  <c r="W74" i="5" s="1"/>
  <c r="Z74" i="5"/>
  <c r="Y74" i="5"/>
  <c r="X74" i="5"/>
  <c r="U74" i="5"/>
  <c r="T74" i="5"/>
  <c r="Z73" i="5"/>
  <c r="Y73" i="5"/>
  <c r="U73" i="5"/>
  <c r="T73" i="5"/>
  <c r="X73" i="5" s="1"/>
  <c r="AA73" i="5" s="1"/>
  <c r="AB73" i="5" s="1"/>
  <c r="V73" i="5" s="1"/>
  <c r="W73" i="5" s="1"/>
  <c r="Z72" i="5"/>
  <c r="U72" i="5"/>
  <c r="Y72" i="5" s="1"/>
  <c r="T72" i="5"/>
  <c r="X72" i="5" s="1"/>
  <c r="AA72" i="5" s="1"/>
  <c r="AB72" i="5" s="1"/>
  <c r="V72" i="5" s="1"/>
  <c r="W72" i="5" s="1"/>
  <c r="Z71" i="5"/>
  <c r="U71" i="5"/>
  <c r="Y71" i="5" s="1"/>
  <c r="T71" i="5"/>
  <c r="X71" i="5" s="1"/>
  <c r="AA71" i="5" s="1"/>
  <c r="AB71" i="5" s="1"/>
  <c r="V71" i="5" s="1"/>
  <c r="W71" i="5" s="1"/>
  <c r="Z70" i="5"/>
  <c r="U70" i="5"/>
  <c r="Y70" i="5" s="1"/>
  <c r="T70" i="5"/>
  <c r="X70" i="5" s="1"/>
  <c r="AA70" i="5" s="1"/>
  <c r="AB70" i="5" s="1"/>
  <c r="V70" i="5" s="1"/>
  <c r="W70" i="5" s="1"/>
  <c r="Z69" i="5"/>
  <c r="X69" i="5"/>
  <c r="AA69" i="5" s="1"/>
  <c r="AB69" i="5" s="1"/>
  <c r="V69" i="5" s="1"/>
  <c r="W69" i="5" s="1"/>
  <c r="U69" i="5"/>
  <c r="Y69" i="5" s="1"/>
  <c r="T69" i="5"/>
  <c r="Z68" i="5"/>
  <c r="Y68" i="5"/>
  <c r="X68" i="5"/>
  <c r="AA68" i="5" s="1"/>
  <c r="AB68" i="5" s="1"/>
  <c r="V68" i="5" s="1"/>
  <c r="W68" i="5" s="1"/>
  <c r="U68" i="5"/>
  <c r="T68" i="5"/>
  <c r="Z67" i="5"/>
  <c r="Y67" i="5"/>
  <c r="X67" i="5"/>
  <c r="AA67" i="5" s="1"/>
  <c r="AB67" i="5" s="1"/>
  <c r="V67" i="5" s="1"/>
  <c r="W67" i="5" s="1"/>
  <c r="U67" i="5"/>
  <c r="T67" i="5"/>
  <c r="AA66" i="5"/>
  <c r="AB66" i="5" s="1"/>
  <c r="V66" i="5" s="1"/>
  <c r="W66" i="5" s="1"/>
  <c r="Z66" i="5"/>
  <c r="Y66" i="5"/>
  <c r="X66" i="5"/>
  <c r="U66" i="5"/>
  <c r="T66" i="5"/>
  <c r="Z65" i="5"/>
  <c r="Y65" i="5"/>
  <c r="U65" i="5"/>
  <c r="T65" i="5"/>
  <c r="X65" i="5" s="1"/>
  <c r="AA65" i="5" s="1"/>
  <c r="AB65" i="5" s="1"/>
  <c r="V65" i="5" s="1"/>
  <c r="W65" i="5" s="1"/>
  <c r="Z64" i="5"/>
  <c r="U64" i="5"/>
  <c r="Y64" i="5" s="1"/>
  <c r="T64" i="5"/>
  <c r="X64" i="5" s="1"/>
  <c r="AA64" i="5" s="1"/>
  <c r="AB64" i="5" s="1"/>
  <c r="V64" i="5" s="1"/>
  <c r="W64" i="5" s="1"/>
  <c r="Z63" i="5"/>
  <c r="U63" i="5"/>
  <c r="Y63" i="5" s="1"/>
  <c r="T63" i="5"/>
  <c r="X63" i="5" s="1"/>
  <c r="AA63" i="5" s="1"/>
  <c r="AB63" i="5" s="1"/>
  <c r="V63" i="5" s="1"/>
  <c r="W63" i="5" s="1"/>
  <c r="Z62" i="5"/>
  <c r="U62" i="5"/>
  <c r="Y62" i="5" s="1"/>
  <c r="T62" i="5"/>
  <c r="X62" i="5" s="1"/>
  <c r="AA62" i="5" s="1"/>
  <c r="AB62" i="5" s="1"/>
  <c r="V62" i="5" s="1"/>
  <c r="W62" i="5" s="1"/>
  <c r="Z61" i="5"/>
  <c r="X61" i="5"/>
  <c r="AA61" i="5" s="1"/>
  <c r="AB61" i="5" s="1"/>
  <c r="V61" i="5" s="1"/>
  <c r="W61" i="5" s="1"/>
  <c r="U61" i="5"/>
  <c r="Y61" i="5" s="1"/>
  <c r="T61" i="5"/>
  <c r="Z60" i="5"/>
  <c r="Y60" i="5"/>
  <c r="X60" i="5"/>
  <c r="AA60" i="5" s="1"/>
  <c r="AB60" i="5" s="1"/>
  <c r="V60" i="5" s="1"/>
  <c r="W60" i="5" s="1"/>
  <c r="U60" i="5"/>
  <c r="T60" i="5"/>
  <c r="Z59" i="5"/>
  <c r="Y59" i="5"/>
  <c r="X59" i="5"/>
  <c r="AA59" i="5" s="1"/>
  <c r="AB59" i="5" s="1"/>
  <c r="V59" i="5" s="1"/>
  <c r="W59" i="5" s="1"/>
  <c r="U59" i="5"/>
  <c r="T59" i="5"/>
  <c r="AA58" i="5"/>
  <c r="AB58" i="5" s="1"/>
  <c r="V58" i="5" s="1"/>
  <c r="W58" i="5" s="1"/>
  <c r="Z58" i="5"/>
  <c r="Y58" i="5"/>
  <c r="X58" i="5"/>
  <c r="U58" i="5"/>
  <c r="T58" i="5"/>
  <c r="Z57" i="5"/>
  <c r="Y57" i="5"/>
  <c r="U57" i="5"/>
  <c r="T57" i="5"/>
  <c r="X57" i="5" s="1"/>
  <c r="AA57" i="5" s="1"/>
  <c r="AB57" i="5" s="1"/>
  <c r="V57" i="5" s="1"/>
  <c r="W57" i="5" s="1"/>
  <c r="Z56" i="5"/>
  <c r="U56" i="5"/>
  <c r="Y56" i="5" s="1"/>
  <c r="T56" i="5"/>
  <c r="X56" i="5" s="1"/>
  <c r="AA56" i="5" s="1"/>
  <c r="AB56" i="5" s="1"/>
  <c r="V56" i="5" s="1"/>
  <c r="W56" i="5" s="1"/>
  <c r="Z55" i="5"/>
  <c r="U55" i="5"/>
  <c r="Y55" i="5" s="1"/>
  <c r="T55" i="5"/>
  <c r="X55" i="5" s="1"/>
  <c r="AA55" i="5" s="1"/>
  <c r="AB55" i="5" s="1"/>
  <c r="V55" i="5" s="1"/>
  <c r="W55" i="5" s="1"/>
  <c r="Z54" i="5"/>
  <c r="U54" i="5"/>
  <c r="Y54" i="5" s="1"/>
  <c r="T54" i="5"/>
  <c r="X54" i="5" s="1"/>
  <c r="AA54" i="5" s="1"/>
  <c r="AB54" i="5" s="1"/>
  <c r="V54" i="5" s="1"/>
  <c r="W54" i="5" s="1"/>
  <c r="Z53" i="5"/>
  <c r="X53" i="5"/>
  <c r="AA53" i="5" s="1"/>
  <c r="AB53" i="5" s="1"/>
  <c r="V53" i="5" s="1"/>
  <c r="W53" i="5" s="1"/>
  <c r="U53" i="5"/>
  <c r="Y53" i="5" s="1"/>
  <c r="T53" i="5"/>
  <c r="Z52" i="5"/>
  <c r="Y52" i="5"/>
  <c r="X52" i="5"/>
  <c r="AA52" i="5" s="1"/>
  <c r="AB52" i="5" s="1"/>
  <c r="V52" i="5" s="1"/>
  <c r="W52" i="5" s="1"/>
  <c r="U52" i="5"/>
  <c r="T52" i="5"/>
  <c r="Z51" i="5"/>
  <c r="Y51" i="5"/>
  <c r="X51" i="5"/>
  <c r="AA51" i="5" s="1"/>
  <c r="AB51" i="5" s="1"/>
  <c r="V51" i="5" s="1"/>
  <c r="W51" i="5" s="1"/>
  <c r="U51" i="5"/>
  <c r="T51" i="5"/>
  <c r="AA50" i="5"/>
  <c r="AB50" i="5" s="1"/>
  <c r="V50" i="5" s="1"/>
  <c r="W50" i="5" s="1"/>
  <c r="Z50" i="5"/>
  <c r="Y50" i="5"/>
  <c r="X50" i="5"/>
  <c r="U50" i="5"/>
  <c r="T50" i="5"/>
  <c r="Z49" i="5"/>
  <c r="Y49" i="5"/>
  <c r="U49" i="5"/>
  <c r="T49" i="5"/>
  <c r="X49" i="5" s="1"/>
  <c r="AA49" i="5" s="1"/>
  <c r="AB49" i="5" s="1"/>
  <c r="V49" i="5" s="1"/>
  <c r="W49" i="5" s="1"/>
  <c r="Z48" i="5"/>
  <c r="U48" i="5"/>
  <c r="Y48" i="5" s="1"/>
  <c r="T48" i="5"/>
  <c r="X48" i="5" s="1"/>
  <c r="AA48" i="5" s="1"/>
  <c r="AB48" i="5" s="1"/>
  <c r="V48" i="5" s="1"/>
  <c r="W48" i="5" s="1"/>
  <c r="Z47" i="5"/>
  <c r="U47" i="5"/>
  <c r="Y47" i="5" s="1"/>
  <c r="T47" i="5"/>
  <c r="X47" i="5" s="1"/>
  <c r="AA47" i="5" s="1"/>
  <c r="AB47" i="5" s="1"/>
  <c r="V47" i="5" s="1"/>
  <c r="W47" i="5" s="1"/>
  <c r="Z46" i="5"/>
  <c r="U46" i="5"/>
  <c r="Y46" i="5" s="1"/>
  <c r="T46" i="5"/>
  <c r="X46" i="5" s="1"/>
  <c r="AA46" i="5" s="1"/>
  <c r="AB46" i="5" s="1"/>
  <c r="V46" i="5" s="1"/>
  <c r="W46" i="5" s="1"/>
  <c r="Z45" i="5"/>
  <c r="X45" i="5"/>
  <c r="AA45" i="5" s="1"/>
  <c r="AB45" i="5" s="1"/>
  <c r="V45" i="5" s="1"/>
  <c r="W45" i="5" s="1"/>
  <c r="U45" i="5"/>
  <c r="Y45" i="5" s="1"/>
  <c r="T45" i="5"/>
  <c r="Z44" i="5"/>
  <c r="Y44" i="5"/>
  <c r="X44" i="5"/>
  <c r="AA44" i="5" s="1"/>
  <c r="AB44" i="5" s="1"/>
  <c r="V44" i="5" s="1"/>
  <c r="W44" i="5" s="1"/>
  <c r="U44" i="5"/>
  <c r="T44" i="5"/>
  <c r="Z43" i="5"/>
  <c r="Y43" i="5"/>
  <c r="X43" i="5"/>
  <c r="AA43" i="5" s="1"/>
  <c r="AB43" i="5" s="1"/>
  <c r="V43" i="5" s="1"/>
  <c r="W43" i="5" s="1"/>
  <c r="U43" i="5"/>
  <c r="T43" i="5"/>
  <c r="AA42" i="5"/>
  <c r="AB42" i="5" s="1"/>
  <c r="V42" i="5" s="1"/>
  <c r="W42" i="5" s="1"/>
  <c r="Z42" i="5"/>
  <c r="Y42" i="5"/>
  <c r="X42" i="5"/>
  <c r="U42" i="5"/>
  <c r="T42" i="5"/>
  <c r="Z41" i="5"/>
  <c r="Y41" i="5"/>
  <c r="U41" i="5"/>
  <c r="T41" i="5"/>
  <c r="X41" i="5" s="1"/>
  <c r="AA41" i="5" s="1"/>
  <c r="AB41" i="5" s="1"/>
  <c r="V41" i="5" s="1"/>
  <c r="W41" i="5" s="1"/>
  <c r="Z40" i="5"/>
  <c r="U40" i="5"/>
  <c r="Y40" i="5" s="1"/>
  <c r="T40" i="5"/>
  <c r="X40" i="5" s="1"/>
  <c r="AA40" i="5" s="1"/>
  <c r="AB40" i="5" s="1"/>
  <c r="V40" i="5" s="1"/>
  <c r="W40" i="5" s="1"/>
  <c r="Z39" i="5"/>
  <c r="U39" i="5"/>
  <c r="Y39" i="5" s="1"/>
  <c r="T39" i="5"/>
  <c r="X39" i="5" s="1"/>
  <c r="AA39" i="5" s="1"/>
  <c r="AB39" i="5" s="1"/>
  <c r="V39" i="5" s="1"/>
  <c r="W39" i="5" s="1"/>
  <c r="Z38" i="5"/>
  <c r="U38" i="5"/>
  <c r="Y38" i="5" s="1"/>
  <c r="T38" i="5"/>
  <c r="X38" i="5" s="1"/>
  <c r="Z37" i="5"/>
  <c r="U37" i="5"/>
  <c r="Y37" i="5" s="1"/>
  <c r="T37" i="5"/>
  <c r="X37" i="5" s="1"/>
  <c r="AA37" i="5" s="1"/>
  <c r="Z36" i="5"/>
  <c r="Y36" i="5"/>
  <c r="U36" i="5"/>
  <c r="T36" i="5"/>
  <c r="X36" i="5" s="1"/>
  <c r="AA36" i="5" s="1"/>
  <c r="Z35" i="5"/>
  <c r="U35" i="5"/>
  <c r="Y35" i="5" s="1"/>
  <c r="T35" i="5"/>
  <c r="X35" i="5" s="1"/>
  <c r="AA35" i="5" s="1"/>
  <c r="Z34" i="5"/>
  <c r="Y34" i="5"/>
  <c r="U34" i="5"/>
  <c r="T34" i="5"/>
  <c r="X34" i="5" s="1"/>
  <c r="Z33" i="5"/>
  <c r="Y33" i="5"/>
  <c r="U33" i="5"/>
  <c r="T33" i="5"/>
  <c r="X33" i="5" s="1"/>
  <c r="Z32" i="5"/>
  <c r="U32" i="5"/>
  <c r="Y32" i="5" s="1"/>
  <c r="T32" i="5"/>
  <c r="X32" i="5" s="1"/>
  <c r="Z31" i="5"/>
  <c r="U31" i="5"/>
  <c r="Y31" i="5" s="1"/>
  <c r="T31" i="5"/>
  <c r="X31" i="5" s="1"/>
  <c r="AA31" i="5" s="1"/>
  <c r="Z30" i="5"/>
  <c r="U30" i="5"/>
  <c r="Y30" i="5" s="1"/>
  <c r="T30" i="5"/>
  <c r="X30" i="5" s="1"/>
  <c r="Z29" i="5"/>
  <c r="U29" i="5"/>
  <c r="Y29" i="5" s="1"/>
  <c r="T29" i="5"/>
  <c r="X29" i="5" s="1"/>
  <c r="Z28" i="5"/>
  <c r="U28" i="5"/>
  <c r="Y28" i="5" s="1"/>
  <c r="T28" i="5"/>
  <c r="X28" i="5" s="1"/>
  <c r="Z27" i="5"/>
  <c r="U27" i="5"/>
  <c r="Y27" i="5" s="1"/>
  <c r="T27" i="5"/>
  <c r="X27" i="5" s="1"/>
  <c r="Z26" i="5"/>
  <c r="U26" i="5"/>
  <c r="Y26" i="5" s="1"/>
  <c r="T26" i="5"/>
  <c r="X26" i="5" s="1"/>
  <c r="Z25" i="5"/>
  <c r="U25" i="5"/>
  <c r="Y25" i="5" s="1"/>
  <c r="T25" i="5"/>
  <c r="X25" i="5" s="1"/>
  <c r="Z24" i="5"/>
  <c r="U24" i="5"/>
  <c r="Y24" i="5" s="1"/>
  <c r="T24" i="5"/>
  <c r="X24" i="5" s="1"/>
  <c r="Z23" i="5"/>
  <c r="U23" i="5"/>
  <c r="Y23" i="5" s="1"/>
  <c r="T23" i="5"/>
  <c r="X23" i="5" s="1"/>
  <c r="Z22" i="5"/>
  <c r="U22" i="5"/>
  <c r="Y22" i="5" s="1"/>
  <c r="T22" i="5"/>
  <c r="X22" i="5" s="1"/>
  <c r="Z21" i="5"/>
  <c r="U21" i="5"/>
  <c r="Y21" i="5" s="1"/>
  <c r="T21" i="5"/>
  <c r="X21" i="5" s="1"/>
  <c r="Z20" i="5"/>
  <c r="U20" i="5"/>
  <c r="Y20" i="5" s="1"/>
  <c r="T20" i="5"/>
  <c r="X20" i="5" s="1"/>
  <c r="Z19" i="5"/>
  <c r="U19" i="5"/>
  <c r="Y19" i="5" s="1"/>
  <c r="T19" i="5"/>
  <c r="X19" i="5" s="1"/>
  <c r="Z18" i="5"/>
  <c r="Y18" i="5"/>
  <c r="U18" i="5"/>
  <c r="T18" i="5"/>
  <c r="X18" i="5" s="1"/>
  <c r="Z17" i="5"/>
  <c r="U17" i="5"/>
  <c r="Y17" i="5" s="1"/>
  <c r="T17" i="5"/>
  <c r="X17" i="5" s="1"/>
  <c r="Z16" i="5"/>
  <c r="U16" i="5"/>
  <c r="Y16" i="5" s="1"/>
  <c r="T16" i="5"/>
  <c r="X16" i="5" s="1"/>
  <c r="Z15" i="5"/>
  <c r="U15" i="5"/>
  <c r="Y15" i="5" s="1"/>
  <c r="T15" i="5"/>
  <c r="X15" i="5" s="1"/>
  <c r="AA15" i="5" s="1"/>
  <c r="Z14" i="5"/>
  <c r="U14" i="5"/>
  <c r="Y14" i="5" s="1"/>
  <c r="T14" i="5"/>
  <c r="X14" i="5" s="1"/>
  <c r="Z13" i="5"/>
  <c r="U13" i="5"/>
  <c r="Y13" i="5" s="1"/>
  <c r="T13" i="5"/>
  <c r="X13" i="5" s="1"/>
  <c r="Z12" i="5"/>
  <c r="U12" i="5"/>
  <c r="Y12" i="5" s="1"/>
  <c r="T12" i="5"/>
  <c r="X12" i="5" s="1"/>
  <c r="Z11" i="5"/>
  <c r="U11" i="5"/>
  <c r="Y11" i="5" s="1"/>
  <c r="T11" i="5"/>
  <c r="X11" i="5" s="1"/>
  <c r="Z10" i="5"/>
  <c r="U10" i="5"/>
  <c r="Y10" i="5" s="1"/>
  <c r="T10" i="5"/>
  <c r="X10" i="5" s="1"/>
  <c r="Y27" i="4"/>
  <c r="T27" i="4"/>
  <c r="X27" i="4" s="1"/>
  <c r="S27" i="4"/>
  <c r="W27" i="4" s="1"/>
  <c r="Z27" i="4" s="1"/>
  <c r="AA27" i="4" s="1"/>
  <c r="U27" i="4" s="1"/>
  <c r="Y26" i="4"/>
  <c r="T26" i="4"/>
  <c r="X26" i="4" s="1"/>
  <c r="S26" i="4"/>
  <c r="W26" i="4" s="1"/>
  <c r="Z26" i="4" s="1"/>
  <c r="AA26" i="4" s="1"/>
  <c r="Y25" i="4"/>
  <c r="T25" i="4"/>
  <c r="X25" i="4" s="1"/>
  <c r="S25" i="4"/>
  <c r="W25" i="4" s="1"/>
  <c r="Z25" i="4" s="1"/>
  <c r="AA25" i="4" s="1"/>
  <c r="U25" i="4" s="1"/>
  <c r="Y24" i="4"/>
  <c r="T24" i="4"/>
  <c r="X24" i="4" s="1"/>
  <c r="S24" i="4"/>
  <c r="W24" i="4" s="1"/>
  <c r="Z24" i="4" s="1"/>
  <c r="AA24" i="4" s="1"/>
  <c r="U24" i="4" s="1"/>
  <c r="Y23" i="4"/>
  <c r="T23" i="4"/>
  <c r="X23" i="4" s="1"/>
  <c r="S23" i="4"/>
  <c r="W23" i="4" s="1"/>
  <c r="Z23" i="4" s="1"/>
  <c r="AA23" i="4" s="1"/>
  <c r="U23" i="4" s="1"/>
  <c r="Y22" i="4"/>
  <c r="T22" i="4"/>
  <c r="X22" i="4" s="1"/>
  <c r="S22" i="4"/>
  <c r="W22" i="4" s="1"/>
  <c r="Z22" i="4" s="1"/>
  <c r="AA22" i="4" s="1"/>
  <c r="U22" i="4" s="1"/>
  <c r="Y21" i="4"/>
  <c r="T21" i="4"/>
  <c r="X21" i="4" s="1"/>
  <c r="S21" i="4"/>
  <c r="W21" i="4" s="1"/>
  <c r="Z21" i="4" s="1"/>
  <c r="AA21" i="4" s="1"/>
  <c r="U21" i="4" s="1"/>
  <c r="Y20" i="4"/>
  <c r="T20" i="4"/>
  <c r="X20" i="4" s="1"/>
  <c r="S20" i="4"/>
  <c r="W20" i="4" s="1"/>
  <c r="Z20" i="4" s="1"/>
  <c r="AA20" i="4" s="1"/>
  <c r="U20" i="4" s="1"/>
  <c r="Y19" i="4"/>
  <c r="T19" i="4"/>
  <c r="X19" i="4" s="1"/>
  <c r="S19" i="4"/>
  <c r="W19" i="4" s="1"/>
  <c r="Y18" i="4"/>
  <c r="T18" i="4"/>
  <c r="X18" i="4" s="1"/>
  <c r="S18" i="4"/>
  <c r="W18" i="4" s="1"/>
  <c r="Z18" i="4" s="1"/>
  <c r="Y17" i="4"/>
  <c r="T17" i="4"/>
  <c r="X17" i="4" s="1"/>
  <c r="S17" i="4"/>
  <c r="W17" i="4" s="1"/>
  <c r="Y16" i="4"/>
  <c r="T16" i="4"/>
  <c r="X16" i="4" s="1"/>
  <c r="S16" i="4"/>
  <c r="W16" i="4" s="1"/>
  <c r="Y15" i="4"/>
  <c r="T15" i="4"/>
  <c r="X15" i="4" s="1"/>
  <c r="S15" i="4"/>
  <c r="W15" i="4" s="1"/>
  <c r="Y14" i="4"/>
  <c r="T14" i="4"/>
  <c r="X14" i="4" s="1"/>
  <c r="S14" i="4"/>
  <c r="W14" i="4" s="1"/>
  <c r="Y13" i="4"/>
  <c r="T13" i="4"/>
  <c r="X13" i="4" s="1"/>
  <c r="S13" i="4"/>
  <c r="W13" i="4" s="1"/>
  <c r="AA28" i="5" l="1"/>
  <c r="AA12" i="5"/>
  <c r="AA34" i="5"/>
  <c r="AA20" i="5"/>
  <c r="AB20" i="5" s="1"/>
  <c r="V20" i="5" s="1"/>
  <c r="W20" i="5" s="1"/>
  <c r="AA38" i="5"/>
  <c r="AB38" i="5" s="1"/>
  <c r="V38" i="5" s="1"/>
  <c r="W38" i="5" s="1"/>
  <c r="AA23" i="5"/>
  <c r="AA11" i="5"/>
  <c r="AA19" i="5"/>
  <c r="AA16" i="5"/>
  <c r="AA24" i="5"/>
  <c r="AA32" i="5"/>
  <c r="AA10" i="5"/>
  <c r="AB34" i="5" s="1"/>
  <c r="V34" i="5" s="1"/>
  <c r="W34" i="5" s="1"/>
  <c r="AA18" i="5"/>
  <c r="AA26" i="5"/>
  <c r="AA17" i="5"/>
  <c r="AA25" i="5"/>
  <c r="AA33" i="5"/>
  <c r="AA27" i="5"/>
  <c r="Z19" i="4"/>
  <c r="AA29" i="5"/>
  <c r="AA21" i="5"/>
  <c r="AA13" i="5"/>
  <c r="AA14" i="5"/>
  <c r="AA22" i="5"/>
  <c r="AA30" i="5"/>
  <c r="Z15" i="4"/>
  <c r="Z13" i="4"/>
  <c r="Z16" i="4"/>
  <c r="Z14" i="4"/>
  <c r="Z17" i="4"/>
  <c r="AB16" i="5" l="1"/>
  <c r="V16" i="5" s="1"/>
  <c r="W16" i="5" s="1"/>
  <c r="AB36" i="5"/>
  <c r="V36" i="5" s="1"/>
  <c r="W36" i="5" s="1"/>
  <c r="AB35" i="5"/>
  <c r="V35" i="5" s="1"/>
  <c r="W35" i="5" s="1"/>
  <c r="AB37" i="5"/>
  <c r="V37" i="5" s="1"/>
  <c r="W37" i="5" s="1"/>
  <c r="AB30" i="5"/>
  <c r="V30" i="5" s="1"/>
  <c r="W30" i="5" s="1"/>
  <c r="AB22" i="5"/>
  <c r="V22" i="5" s="1"/>
  <c r="W22" i="5" s="1"/>
  <c r="AB31" i="5"/>
  <c r="V31" i="5" s="1"/>
  <c r="W31" i="5" s="1"/>
  <c r="AB13" i="5"/>
  <c r="V13" i="5" s="1"/>
  <c r="W13" i="5" s="1"/>
  <c r="AB32" i="5"/>
  <c r="V32" i="5" s="1"/>
  <c r="W32" i="5" s="1"/>
  <c r="AB21" i="5"/>
  <c r="V21" i="5" s="1"/>
  <c r="W21" i="5" s="1"/>
  <c r="AB12" i="5"/>
  <c r="V12" i="5" s="1"/>
  <c r="W12" i="5" s="1"/>
  <c r="AB33" i="5"/>
  <c r="V33" i="5" s="1"/>
  <c r="W33" i="5" s="1"/>
  <c r="AA15" i="4"/>
  <c r="U15" i="4" s="1"/>
  <c r="AB26" i="5"/>
  <c r="V26" i="5" s="1"/>
  <c r="W26" i="5" s="1"/>
  <c r="AB29" i="5"/>
  <c r="V29" i="5" s="1"/>
  <c r="W29" i="5" s="1"/>
  <c r="AB24" i="5"/>
  <c r="V24" i="5" s="1"/>
  <c r="W24" i="5" s="1"/>
  <c r="AB15" i="5"/>
  <c r="V15" i="5" s="1"/>
  <c r="W15" i="5" s="1"/>
  <c r="AB25" i="5"/>
  <c r="V25" i="5" s="1"/>
  <c r="W25" i="5" s="1"/>
  <c r="AB17" i="5"/>
  <c r="V17" i="5" s="1"/>
  <c r="W17" i="5" s="1"/>
  <c r="AB14" i="5"/>
  <c r="V14" i="5" s="1"/>
  <c r="W14" i="5" s="1"/>
  <c r="AB27" i="5"/>
  <c r="V27" i="5" s="1"/>
  <c r="W27" i="5" s="1"/>
  <c r="AB18" i="5"/>
  <c r="V18" i="5" s="1"/>
  <c r="W18" i="5" s="1"/>
  <c r="AB28" i="5"/>
  <c r="V28" i="5" s="1"/>
  <c r="W28" i="5" s="1"/>
  <c r="AB10" i="5"/>
  <c r="V10" i="5" s="1"/>
  <c r="W10" i="5" s="1"/>
  <c r="AB19" i="5"/>
  <c r="V19" i="5" s="1"/>
  <c r="W19" i="5" s="1"/>
  <c r="AB11" i="5"/>
  <c r="V11" i="5" s="1"/>
  <c r="W11" i="5" s="1"/>
  <c r="AB23" i="5"/>
  <c r="V23" i="5" s="1"/>
  <c r="W23" i="5" s="1"/>
  <c r="AA17" i="4"/>
  <c r="U17" i="4" s="1"/>
  <c r="AA14" i="4"/>
  <c r="U14" i="4" s="1"/>
  <c r="AA16" i="4"/>
  <c r="U16" i="4" s="1"/>
  <c r="AA13" i="4"/>
  <c r="U13" i="4" s="1"/>
  <c r="AA19" i="4"/>
  <c r="U19" i="4" s="1"/>
  <c r="AA18" i="4"/>
  <c r="U1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AD1013DA-739F-4BF9-B652-196A1BC99407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421FBD44-D9B4-4BBA-A13E-4A1FFD4FC8E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A56D751D-5357-45EB-A0C3-BC4BC1DB0210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<sst xmlns="http://schemas.openxmlformats.org/spreadsheetml/2006/main" count="503" uniqueCount="169">
  <si>
    <t>Savez SRD Međimurske Županije</t>
  </si>
  <si>
    <t>LOV RIBE UDICOM NA PLOVAK</t>
  </si>
  <si>
    <t xml:space="preserve">                                                      </t>
  </si>
  <si>
    <t>1. ŽUPANIJSKA  LIGA  2025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</si>
  <si>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</si>
  <si>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</si>
  <si>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</si>
  <si>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</si>
  <si>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</si>
  <si>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</si>
  <si>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</si>
  <si>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</si>
  <si>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</si>
  <si>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</si>
  <si>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</si>
  <si>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</si>
  <si>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11.05.2025. 
SRC Palovec</t>
  </si>
  <si>
    <t>15.06.2025. Stara Graba Turčišće</t>
  </si>
  <si>
    <t>22.06.2025. SRC Novakovec</t>
  </si>
  <si>
    <t>17.08.2025. Kanal Sveta Marija</t>
  </si>
  <si>
    <t>24.08. Kanal Donja Dubrava</t>
  </si>
  <si>
    <t>07.09.2025.
Žužička Kotoriba</t>
  </si>
  <si>
    <t>28.09.2025.
Quadro Miklavec</t>
  </si>
  <si>
    <t>12.10.2025.
Retencija Selnica</t>
  </si>
  <si>
    <t>bod</t>
  </si>
  <si>
    <t>grama</t>
  </si>
  <si>
    <t>težina</t>
  </si>
  <si>
    <t>PLASMAN</t>
  </si>
  <si>
    <t>Klen Sveta Marija</t>
  </si>
  <si>
    <t>TSH Sensas Som.si 1 Čakovec</t>
  </si>
  <si>
    <t>Smuđ Draškovec</t>
  </si>
  <si>
    <t>TSH Sensas Som.si 2 Čakovec</t>
  </si>
  <si>
    <t>Linjak Palovec</t>
  </si>
  <si>
    <t>Črnec Donji Hrašćan</t>
  </si>
  <si>
    <t>Linjak Ivanovec</t>
  </si>
  <si>
    <t>Som Kotoriba</t>
  </si>
  <si>
    <t>Šaran Palinovec</t>
  </si>
  <si>
    <t>Verk Križovec</t>
  </si>
  <si>
    <t>Savez SRD Međimurske županije</t>
  </si>
  <si>
    <t>1. ŽUPANIJSKA  LIGA  2025.</t>
  </si>
  <si>
    <t>POJEDINAČNI PLASMAN</t>
  </si>
  <si>
    <t>IME I PREZIME</t>
  </si>
  <si>
    <t>Mario Herceg</t>
  </si>
  <si>
    <t>Fabricio Ištvanek</t>
  </si>
  <si>
    <t>TSH 1 Sensas Som.si Čakovec</t>
  </si>
  <si>
    <t>Marijan Mađerić</t>
  </si>
  <si>
    <t>Miljenko Perko</t>
  </si>
  <si>
    <t>TSH 2 Sensas Som.si Čakovec</t>
  </si>
  <si>
    <t>Dejan Halavuk</t>
  </si>
  <si>
    <t>Željko Slavićek</t>
  </si>
  <si>
    <t>Denis Špilak</t>
  </si>
  <si>
    <t>Tomica Barić</t>
  </si>
  <si>
    <t>Marko Naranđa</t>
  </si>
  <si>
    <t>Marko Čanadi</t>
  </si>
  <si>
    <t>David Zvonarek</t>
  </si>
  <si>
    <t>Josip Orehov</t>
  </si>
  <si>
    <t>Davor Kolmanić</t>
  </si>
  <si>
    <t>Antun Varga</t>
  </si>
  <si>
    <t/>
  </si>
  <si>
    <t>Željko Kutnjak</t>
  </si>
  <si>
    <t>Patrik Kovač</t>
  </si>
  <si>
    <t>Ivan Lehkec</t>
  </si>
  <si>
    <t>Vladimir Zelić</t>
  </si>
  <si>
    <t>Nenad Jasenoović</t>
  </si>
  <si>
    <t>Damir Zrna</t>
  </si>
  <si>
    <t>Nenad Kuhanec</t>
  </si>
  <si>
    <t>Leo Begović</t>
  </si>
  <si>
    <t>Ranko Kovač</t>
  </si>
  <si>
    <t>Lovro Rodek</t>
  </si>
  <si>
    <t>Davor Ružić</t>
  </si>
  <si>
    <t>Željko Sabolić</t>
  </si>
  <si>
    <t>Jan Zrna</t>
  </si>
  <si>
    <t>Damir Vrančić</t>
  </si>
  <si>
    <t>Ivan Međimorec</t>
  </si>
  <si>
    <t>Mihael Vrančić</t>
  </si>
  <si>
    <t>2. ŽUPANIJSKA  LIGA ISTOK  2025.</t>
  </si>
  <si>
    <t>11.05.2025. 
Šoderica Goričan</t>
  </si>
  <si>
    <t>15.06.2025.
Šodergraba Kotoriba</t>
  </si>
  <si>
    <t>22.06.2025. Hangar Prelog</t>
  </si>
  <si>
    <t>17.08.2025. Žužička Kotoriba</t>
  </si>
  <si>
    <t>07.09.2025. Kanal Sveta Marija</t>
  </si>
  <si>
    <t>28.09.2025. Šoderica Goričan</t>
  </si>
  <si>
    <t xml:space="preserve">Glavatica Futtra Sensas 2 Prelog </t>
  </si>
  <si>
    <t>Žužička Kotoriba</t>
  </si>
  <si>
    <t xml:space="preserve">Glavatica Futtra Sensas 1 Prelog </t>
  </si>
  <si>
    <t>Smuđ Goričan</t>
  </si>
  <si>
    <t>Sunčanica Pribislavec</t>
  </si>
  <si>
    <t>2. ŽUPANIJSKA  LIGA ISTOK 2025.</t>
  </si>
  <si>
    <t>Mladen Srnec</t>
  </si>
  <si>
    <t>Stjepan Ružić</t>
  </si>
  <si>
    <t>Glavatica 2 Futtura Sensas Prelog</t>
  </si>
  <si>
    <t>Mihael Hederić</t>
  </si>
  <si>
    <t>Stjepan Strbad</t>
  </si>
  <si>
    <t>Krešimir Zvošec</t>
  </si>
  <si>
    <t>Fran Šipek</t>
  </si>
  <si>
    <t>Matija Habijan</t>
  </si>
  <si>
    <t>Arijan Kočiš</t>
  </si>
  <si>
    <t>Glavatica 1 Futtura Sensas Prelog</t>
  </si>
  <si>
    <t>Gabrijel Jalšovec</t>
  </si>
  <si>
    <t>Mario Hrešč</t>
  </si>
  <si>
    <t>Željko Bubanić</t>
  </si>
  <si>
    <t>Zoran Juričan</t>
  </si>
  <si>
    <t>Dragutin Horvat</t>
  </si>
  <si>
    <t>Stanislav Mikulić</t>
  </si>
  <si>
    <t>Dragan Čonkaš</t>
  </si>
  <si>
    <t>Igor Sobočanec</t>
  </si>
  <si>
    <t>Miroslav Horvat</t>
  </si>
  <si>
    <t>Marko Škoda</t>
  </si>
  <si>
    <t>Luka Tisaj</t>
  </si>
  <si>
    <t>Ivana Vadla</t>
  </si>
  <si>
    <t>2. ŽUPANIJSKA  LIGA ZAPAD  2025.</t>
  </si>
  <si>
    <t>11.05.2025. 
Stara Graba Turčišće</t>
  </si>
  <si>
    <t>15.06.2025.
Stara Mura Podturen</t>
  </si>
  <si>
    <t>22.06.2025. Quadro Miklavec</t>
  </si>
  <si>
    <t>17.08.2025. Stara Mura Podturen</t>
  </si>
  <si>
    <t>07.09.2025. Quadro Miklavec</t>
  </si>
  <si>
    <t>28.09.2025. Star Graba Turčišće</t>
  </si>
  <si>
    <t>TSH Sensas Som.si Čakovec</t>
  </si>
  <si>
    <t>Ribica Turčišće</t>
  </si>
  <si>
    <t>Čakovec 1 Interland</t>
  </si>
  <si>
    <t>Šaran Podturen</t>
  </si>
  <si>
    <t>Zlatna Udica Krištanovec</t>
  </si>
  <si>
    <t>Stara Mura Miklavec</t>
  </si>
  <si>
    <t>Karas Peklenica</t>
  </si>
  <si>
    <t>Čakovec 2 Interland</t>
  </si>
  <si>
    <t>2. ŽUPANIJSKA  LIGA ZAPAD 2025.</t>
  </si>
  <si>
    <t>Josip Oršuš</t>
  </si>
  <si>
    <t>Dragutin Čeh</t>
  </si>
  <si>
    <t>Zoran Gotal</t>
  </si>
  <si>
    <t>Darijo Horvat</t>
  </si>
  <si>
    <t>Goran Božić</t>
  </si>
  <si>
    <t>Mladen Tkalec</t>
  </si>
  <si>
    <t>Josip Čeki</t>
  </si>
  <si>
    <t>Marijan Lisjak</t>
  </si>
  <si>
    <t>Saša Lisjak</t>
  </si>
  <si>
    <t>Stjepan Klobučarić</t>
  </si>
  <si>
    <t>Danijel Novak</t>
  </si>
  <si>
    <t>Dragutin Lepen</t>
  </si>
  <si>
    <t>Marijan Rožman</t>
  </si>
  <si>
    <t>Branko Vlah</t>
  </si>
  <si>
    <t>Stanislav Toplek</t>
  </si>
  <si>
    <t>Dragutin Posel</t>
  </si>
  <si>
    <t>Dragutin Tot</t>
  </si>
  <si>
    <t>Josip Jug</t>
  </si>
  <si>
    <t>Dijana Stančin</t>
  </si>
  <si>
    <t>Dean Novak</t>
  </si>
  <si>
    <t>Ivan Šoštarić</t>
  </si>
  <si>
    <t>Leo Tkalec</t>
  </si>
  <si>
    <t>Mateo Radiković</t>
  </si>
  <si>
    <t>Ivana Toplek</t>
  </si>
  <si>
    <t>Petar Komorski</t>
  </si>
  <si>
    <t>Darko Orehovec</t>
  </si>
  <si>
    <t>Boris Klarić</t>
  </si>
  <si>
    <t>Danijel Balent</t>
  </si>
  <si>
    <t>Danijel Jalšovec</t>
  </si>
  <si>
    <t>Dragutin Filipašić</t>
  </si>
  <si>
    <t>Roko Naranđa</t>
  </si>
  <si>
    <t>Branko Mesarić</t>
  </si>
  <si>
    <t>Jan Špiranac</t>
  </si>
  <si>
    <t>Mihael Tkalec</t>
  </si>
  <si>
    <t>Ivica Bartolić</t>
  </si>
  <si>
    <t>Ivica Kovač</t>
  </si>
  <si>
    <t>Zdravko Slavićek</t>
  </si>
  <si>
    <t>Goran Palfi</t>
  </si>
  <si>
    <t>Patrik Horvat</t>
  </si>
  <si>
    <t>Nina Horvat</t>
  </si>
  <si>
    <t>Tihomir Židov</t>
  </si>
  <si>
    <t>Branko ćIvanov</t>
  </si>
  <si>
    <t>Miljenko Bočkor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</si>
</sst>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5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4" fillId="0" borderId="0" xfId="1" applyFont="1" applyAlignment="1">
      <alignment horizontal="center" vertical="top"/>
    </xf>
    <xf numFmtId="0" fontId="5" fillId="0" borderId="0" xfId="1" applyFont="1"/>
    <xf numFmtId="0" fontId="4" fillId="2" borderId="9" xfId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10" fillId="0" borderId="30" xfId="1" applyFont="1" applyBorder="1" applyAlignment="1" applyProtection="1">
      <alignment horizontal="center" vertical="center"/>
      <protection hidden="1"/>
    </xf>
    <xf numFmtId="0" fontId="11" fillId="0" borderId="31" xfId="1" applyFont="1" applyBorder="1" applyAlignment="1" applyProtection="1">
      <alignment horizontal="left" vertical="center" shrinkToFit="1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2" xfId="1" applyFont="1" applyBorder="1" applyAlignment="1" applyProtection="1">
      <alignment horizontal="center" vertical="center" shrinkToFit="1"/>
      <protection hidden="1"/>
    </xf>
    <xf numFmtId="3" fontId="10" fillId="0" borderId="34" xfId="1" applyNumberFormat="1" applyFont="1" applyBorder="1" applyAlignment="1" applyProtection="1">
      <alignment horizontal="right" vertical="center" shrinkToFit="1"/>
      <protection hidden="1"/>
    </xf>
    <xf numFmtId="0" fontId="12" fillId="0" borderId="33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6" xfId="1" applyFont="1" applyBorder="1" applyAlignment="1" applyProtection="1">
      <alignment horizontal="center" vertical="center" shrinkToFit="1"/>
      <protection hidden="1"/>
    </xf>
    <xf numFmtId="3" fontId="10" fillId="0" borderId="40" xfId="1" applyNumberFormat="1" applyFont="1" applyBorder="1" applyAlignment="1" applyProtection="1">
      <alignment horizontal="right" vertical="center" shrinkToFit="1"/>
      <protection hidden="1"/>
    </xf>
    <xf numFmtId="0" fontId="4" fillId="0" borderId="41" xfId="1" applyFont="1" applyBorder="1" applyAlignment="1" applyProtection="1">
      <alignment horizontal="center" vertical="center" wrapText="1"/>
      <protection hidden="1"/>
    </xf>
    <xf numFmtId="0" fontId="10" fillId="0" borderId="42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center" vertical="center" wrapText="1"/>
      <protection hidden="1"/>
    </xf>
    <xf numFmtId="0" fontId="4" fillId="0" borderId="44" xfId="1" applyFont="1" applyBorder="1" applyAlignment="1" applyProtection="1">
      <alignment horizontal="center" vertical="center" shrinkToFit="1"/>
      <protection hidden="1"/>
    </xf>
    <xf numFmtId="3" fontId="10" fillId="0" borderId="45" xfId="1" applyNumberFormat="1" applyFont="1" applyBorder="1" applyAlignment="1" applyProtection="1">
      <alignment horizontal="right" vertical="center" shrinkToFit="1"/>
      <protection hidden="1"/>
    </xf>
    <xf numFmtId="0" fontId="10" fillId="0" borderId="44" xfId="1" applyFont="1" applyBorder="1" applyAlignment="1" applyProtection="1">
      <alignment horizontal="center" vertical="center" shrinkToFit="1"/>
      <protection hidden="1"/>
    </xf>
    <xf numFmtId="3" fontId="10" fillId="0" borderId="46" xfId="1" applyNumberFormat="1" applyFont="1" applyBorder="1" applyAlignment="1" applyProtection="1">
      <alignment horizontal="right" vertical="center" shrinkToFit="1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3" fontId="10" fillId="0" borderId="47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>
      <alignment horizontal="center"/>
    </xf>
    <xf numFmtId="3" fontId="1" fillId="0" borderId="0" xfId="1" applyNumberFormat="1"/>
    <xf numFmtId="0" fontId="9" fillId="0" borderId="0" xfId="1" applyFont="1" applyAlignment="1">
      <alignment horizontal="center"/>
    </xf>
    <xf numFmtId="0" fontId="9" fillId="0" borderId="28" xfId="1" applyFont="1" applyBorder="1" applyAlignment="1">
      <alignment horizontal="center"/>
    </xf>
    <xf numFmtId="0" fontId="1" fillId="0" borderId="28" xfId="1" applyBorder="1"/>
    <xf numFmtId="3" fontId="1" fillId="0" borderId="28" xfId="1" applyNumberFormat="1" applyBorder="1"/>
    <xf numFmtId="0" fontId="18" fillId="2" borderId="19" xfId="1" applyFont="1" applyFill="1" applyBorder="1" applyAlignment="1">
      <alignment horizontal="center"/>
    </xf>
    <xf numFmtId="3" fontId="18" fillId="2" borderId="18" xfId="1" applyNumberFormat="1" applyFont="1" applyFill="1" applyBorder="1" applyAlignment="1">
      <alignment horizontal="center"/>
    </xf>
    <xf numFmtId="3" fontId="18" fillId="2" borderId="52" xfId="1" applyNumberFormat="1" applyFont="1" applyFill="1" applyBorder="1" applyAlignment="1">
      <alignment horizontal="center"/>
    </xf>
    <xf numFmtId="0" fontId="18" fillId="2" borderId="17" xfId="1" applyFont="1" applyFill="1" applyBorder="1" applyAlignment="1">
      <alignment horizontal="center"/>
    </xf>
    <xf numFmtId="3" fontId="18" fillId="2" borderId="20" xfId="1" applyNumberFormat="1" applyFont="1" applyFill="1" applyBorder="1" applyAlignment="1">
      <alignment horizontal="center"/>
    </xf>
    <xf numFmtId="3" fontId="18" fillId="2" borderId="21" xfId="1" applyNumberFormat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1" fillId="0" borderId="49" xfId="1" applyBorder="1"/>
    <xf numFmtId="0" fontId="4" fillId="2" borderId="0" xfId="1" applyFont="1" applyFill="1" applyAlignment="1">
      <alignment horizontal="center" vertical="center" wrapText="1"/>
    </xf>
    <xf numFmtId="0" fontId="18" fillId="2" borderId="15" xfId="1" applyFont="1" applyFill="1" applyBorder="1" applyAlignment="1">
      <alignment horizontal="center"/>
    </xf>
    <xf numFmtId="3" fontId="18" fillId="2" borderId="23" xfId="1" applyNumberFormat="1" applyFont="1" applyFill="1" applyBorder="1" applyAlignment="1">
      <alignment horizontal="center"/>
    </xf>
    <xf numFmtId="3" fontId="18" fillId="2" borderId="53" xfId="1" applyNumberFormat="1" applyFont="1" applyFill="1" applyBorder="1" applyAlignment="1">
      <alignment horizontal="center"/>
    </xf>
    <xf numFmtId="0" fontId="18" fillId="2" borderId="22" xfId="1" applyFont="1" applyFill="1" applyBorder="1" applyAlignment="1">
      <alignment horizontal="center"/>
    </xf>
    <xf numFmtId="3" fontId="18" fillId="2" borderId="16" xfId="1" applyNumberFormat="1" applyFont="1" applyFill="1" applyBorder="1" applyAlignment="1">
      <alignment horizontal="center"/>
    </xf>
    <xf numFmtId="3" fontId="18" fillId="2" borderId="24" xfId="1" applyNumberFormat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/>
    </xf>
    <xf numFmtId="3" fontId="18" fillId="2" borderId="28" xfId="1" applyNumberFormat="1" applyFont="1" applyFill="1" applyBorder="1" applyAlignment="1">
      <alignment horizontal="center" vertical="center"/>
    </xf>
    <xf numFmtId="3" fontId="18" fillId="2" borderId="27" xfId="1" applyNumberFormat="1" applyFont="1" applyFill="1" applyBorder="1" applyAlignment="1">
      <alignment horizontal="center" vertical="center"/>
    </xf>
    <xf numFmtId="3" fontId="18" fillId="2" borderId="29" xfId="1" applyNumberFormat="1" applyFont="1" applyFill="1" applyBorder="1" applyAlignment="1">
      <alignment horizontal="center" vertical="center"/>
    </xf>
    <xf numFmtId="0" fontId="4" fillId="0" borderId="54" xfId="1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 shrinkToFit="1"/>
      <protection hidden="1"/>
    </xf>
    <xf numFmtId="0" fontId="4" fillId="0" borderId="55" xfId="1" applyFont="1" applyBorder="1" applyAlignment="1" applyProtection="1">
      <alignment horizontal="left" vertical="center" shrinkToFit="1"/>
      <protection hidden="1"/>
    </xf>
    <xf numFmtId="3" fontId="10" fillId="0" borderId="56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0" fontId="10" fillId="0" borderId="54" xfId="1" applyFont="1" applyBorder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left" vertical="center" shrinkToFit="1"/>
      <protection hidden="1"/>
    </xf>
    <xf numFmtId="0" fontId="4" fillId="0" borderId="55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10" fillId="0" borderId="42" xfId="1" applyFont="1" applyBorder="1" applyAlignment="1" applyProtection="1">
      <alignment horizontal="left" vertical="center" shrinkToFit="1"/>
      <protection hidden="1"/>
    </xf>
    <xf numFmtId="0" fontId="4" fillId="0" borderId="46" xfId="1" applyFont="1" applyBorder="1" applyAlignment="1" applyProtection="1">
      <alignment horizontal="center" vertical="center" shrinkToFit="1"/>
      <protection hidden="1"/>
    </xf>
    <xf numFmtId="3" fontId="10" fillId="0" borderId="58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4" fillId="0" borderId="0" xfId="1" applyFont="1" applyAlignment="1" applyProtection="1">
      <alignment horizontal="center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  <xf numFmtId="0" fontId="11" fillId="0" borderId="31" xfId="0" applyFont="1" applyBorder="1" applyAlignment="1" applyProtection="1">
      <alignment horizontal="left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3" fontId="10" fillId="0" borderId="33" xfId="0" applyNumberFormat="1" applyFont="1" applyBorder="1" applyAlignment="1" applyProtection="1">
      <alignment horizontal="right" vertical="center" shrinkToFit="1"/>
      <protection hidden="1"/>
    </xf>
    <xf numFmtId="0" fontId="4" fillId="0" borderId="34" xfId="0" applyFont="1" applyBorder="1" applyAlignment="1" applyProtection="1">
      <alignment horizontal="center" vertical="center" shrinkToFit="1"/>
      <protection hidden="1"/>
    </xf>
    <xf numFmtId="3" fontId="10" fillId="0" borderId="35" xfId="0" applyNumberFormat="1" applyFont="1" applyBorder="1" applyAlignment="1" applyProtection="1">
      <alignment horizontal="right" vertical="center" shrinkToFit="1"/>
      <protection hidden="1"/>
    </xf>
    <xf numFmtId="0" fontId="4" fillId="0" borderId="36" xfId="0" applyFont="1" applyBorder="1" applyAlignment="1" applyProtection="1">
      <alignment horizontal="center" vertical="center" shrinkToFit="1"/>
      <protection hidden="1"/>
    </xf>
    <xf numFmtId="3" fontId="10" fillId="0" borderId="37" xfId="0" applyNumberFormat="1" applyFont="1" applyBorder="1" applyAlignment="1" applyProtection="1">
      <alignment horizontal="right" vertical="center" shrinkToFit="1"/>
      <protection hidden="1"/>
    </xf>
    <xf numFmtId="0" fontId="4" fillId="0" borderId="38" xfId="0" applyFont="1" applyBorder="1" applyAlignment="1" applyProtection="1">
      <alignment horizontal="center" vertical="center" shrinkToFit="1"/>
      <protection hidden="1"/>
    </xf>
    <xf numFmtId="3" fontId="10" fillId="0" borderId="39" xfId="0" applyNumberFormat="1" applyFont="1" applyBorder="1" applyAlignment="1" applyProtection="1">
      <alignment horizontal="right" vertical="center" shrinkToFit="1"/>
      <protection hidden="1"/>
    </xf>
    <xf numFmtId="0" fontId="4" fillId="0" borderId="55" xfId="0" applyFont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3" fontId="10" fillId="0" borderId="56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top"/>
    </xf>
    <xf numFmtId="0" fontId="6" fillId="2" borderId="1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0" fontId="4" fillId="2" borderId="48" xfId="1" applyFont="1" applyFill="1" applyBorder="1" applyAlignment="1">
      <alignment horizontal="center" wrapText="1"/>
    </xf>
    <xf numFmtId="0" fontId="4" fillId="2" borderId="49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center"/>
    </xf>
    <xf numFmtId="0" fontId="7" fillId="2" borderId="50" xfId="1" applyFont="1" applyFill="1" applyBorder="1" applyAlignment="1" applyProtection="1">
      <alignment horizontal="center" vertical="center" wrapText="1"/>
      <protection locked="0"/>
    </xf>
    <xf numFmtId="0" fontId="7" fillId="2" borderId="51" xfId="1" applyFont="1" applyFill="1" applyBorder="1" applyAlignment="1" applyProtection="1">
      <alignment horizontal="center" vertical="center" wrapText="1"/>
      <protection locked="0"/>
    </xf>
    <xf numFmtId="0" fontId="8" fillId="2" borderId="50" xfId="1" applyFont="1" applyFill="1" applyBorder="1" applyAlignment="1" applyProtection="1">
      <alignment horizontal="center" vertical="center" wrapText="1"/>
      <protection locked="0"/>
    </xf>
    <xf numFmtId="0" fontId="8" fillId="2" borderId="51" xfId="1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/>
      <protection hidden="1"/>
    </xf>
    <xf numFmtId="0" fontId="4" fillId="0" borderId="54" xfId="0" applyFont="1" applyBorder="1" applyAlignment="1" applyProtection="1">
      <alignment horizontal="left" vertical="center" shrinkToFit="1"/>
      <protection hidden="1"/>
    </xf>
    <xf numFmtId="0" fontId="19" fillId="0" borderId="30" xfId="0" applyFont="1" applyBorder="1" applyAlignment="1" applyProtection="1">
      <alignment horizontal="left" vertical="center" shrinkToFit="1"/>
      <protection hidden="1"/>
    </xf>
    <xf numFmtId="3" fontId="19" fillId="0" borderId="35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3" fontId="19" fillId="0" borderId="39" xfId="0" applyNumberFormat="1" applyFont="1" applyBorder="1" applyAlignment="1" applyProtection="1">
      <alignment horizontal="right" vertical="center" shrinkToFit="1"/>
      <protection hidden="1"/>
    </xf>
    <xf numFmtId="0" fontId="19" fillId="0" borderId="31" xfId="0" applyFont="1" applyBorder="1" applyAlignment="1" applyProtection="1">
      <alignment horizontal="left" vertical="center" shrinkToFit="1"/>
      <protection hidden="1"/>
    </xf>
  </cellXfs>
  <cellStyles count="3">
    <cellStyle name="Normalno" xfId="0" builtinId="0"/>
    <cellStyle name="Normalno 2" xfId="1" xr:uid="{CF66F8D8-7DCD-4A01-92B0-2C857F5C97B8}"/>
    <cellStyle name="Normalno 3" xfId="2" xr:uid="{27B367B1-23F0-4A02-A270-20781899F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1]!ekipno">
      <xdr:nvPicPr>
        <xdr:cNvPr id="2" name="Picture 1">
          <a:extLst>
            <a:ext uri="{FF2B5EF4-FFF2-40B4-BE49-F238E27FC236}">
              <a16:creationId xmlns:a16="http://schemas.microsoft.com/office/drawing/2014/main" id="{BA45D5F8-F72E-4AFE-B06A-6EE532882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1]!pojedinačn0">
      <xdr:nvPicPr>
        <xdr:cNvPr id="2" name="Picture 1">
          <a:extLst>
            <a:ext uri="{FF2B5EF4-FFF2-40B4-BE49-F238E27FC236}">
              <a16:creationId xmlns:a16="http://schemas.microsoft.com/office/drawing/2014/main" id="{E08F7CD1-AC92-4773-99C9-FF6CE1079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1]!sortpoekipama">
      <xdr:nvPicPr>
        <xdr:cNvPr id="3" name="Picture 3">
          <a:extLst>
            <a:ext uri="{FF2B5EF4-FFF2-40B4-BE49-F238E27FC236}">
              <a16:creationId xmlns:a16="http://schemas.microsoft.com/office/drawing/2014/main" id="{44CC7B52-F044-4B49-A653-BEE81BA0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C14EFB8F-B812-45CC-8B98-38877A94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EABBFEC2-9E96-4266-8578-5C9071753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CA98C3BD-594F-467B-8C36-2061C23C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38EE87E5-BBAD-4995-AA4C-80F524FAB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FAB469CC-A695-4B0A-BD34-99C55BEE2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E4C92E66-95EE-4432-B442-CC5E1D10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LOVAK\1.%20ML\2.%20kolo\ZBIRNO%201.%20liga%20%2025..xlsm" TargetMode="External"/><Relationship Id="rId1" Type="http://schemas.openxmlformats.org/officeDocument/2006/relationships/externalLinkPath" Target="1.%20ML/2.%20kolo/ZBIRNO%201.%20liga%20%2025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ML plovak ekipno"/>
      <sheetName val="1. ML plovak pojedinačno"/>
      <sheetName val="ZBIRNO 1. liga  25."/>
    </sheetNames>
    <definedNames>
      <definedName name="ekipno"/>
      <definedName name="pojedinačn0"/>
      <definedName name="sortpoekipama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BFC3-6230-466B-A87C-12C025E69F37}">
  <sheetPr codeName="List1">
    <pageSetUpPr fitToPage="1"/>
  </sheetPr>
  <dimension ref="A2:AA28"/>
  <sheetViews>
    <sheetView showRowColHeaders="0" tabSelected="1" zoomScale="90" zoomScaleNormal="90" workbookViewId="0">
      <selection activeCell="N23" sqref="N23:N24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2" t="s">
        <v>0</v>
      </c>
      <c r="C4" s="112"/>
      <c r="D4" s="112"/>
      <c r="F4" s="113" t="s">
        <v>1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27" ht="23.25" x14ac:dyDescent="0.35">
      <c r="C5" s="3"/>
      <c r="E5" s="4" t="s">
        <v>2</v>
      </c>
      <c r="F5" s="113" t="s">
        <v>3</v>
      </c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27" ht="23.25" x14ac:dyDescent="0.2">
      <c r="F6" s="114" t="s">
        <v>4</v>
      </c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27" ht="13.5" thickBot="1" x14ac:dyDescent="0.25"/>
    <row r="8" spans="1:27" ht="20.25" customHeight="1" thickTop="1" x14ac:dyDescent="0.2">
      <c r="A8" s="115" t="s">
        <v>5</v>
      </c>
      <c r="B8" s="118" t="s">
        <v>6</v>
      </c>
      <c r="C8" s="121" t="s">
        <v>7</v>
      </c>
      <c r="D8" s="122"/>
      <c r="E8" s="123" t="s">
        <v>8</v>
      </c>
      <c r="F8" s="124"/>
      <c r="G8" s="121" t="s">
        <v>9</v>
      </c>
      <c r="H8" s="122"/>
      <c r="I8" s="123" t="s">
        <v>10</v>
      </c>
      <c r="J8" s="124"/>
      <c r="K8" s="121" t="s">
        <v>11</v>
      </c>
      <c r="L8" s="122"/>
      <c r="M8" s="123" t="s">
        <v>12</v>
      </c>
      <c r="N8" s="124"/>
      <c r="O8" s="121" t="s">
        <v>13</v>
      </c>
      <c r="P8" s="122"/>
      <c r="Q8" s="123" t="s">
        <v>14</v>
      </c>
      <c r="R8" s="122"/>
      <c r="S8" s="125" t="s">
        <v>15</v>
      </c>
      <c r="T8" s="126"/>
      <c r="U8" s="127"/>
    </row>
    <row r="9" spans="1:27" ht="39.950000000000003" customHeight="1" x14ac:dyDescent="0.2">
      <c r="A9" s="116"/>
      <c r="B9" s="119"/>
      <c r="C9" s="131" t="s">
        <v>16</v>
      </c>
      <c r="D9" s="132"/>
      <c r="E9" s="131" t="s">
        <v>17</v>
      </c>
      <c r="F9" s="132"/>
      <c r="G9" s="131" t="s">
        <v>18</v>
      </c>
      <c r="H9" s="132"/>
      <c r="I9" s="131" t="s">
        <v>19</v>
      </c>
      <c r="J9" s="132"/>
      <c r="K9" s="131" t="s">
        <v>20</v>
      </c>
      <c r="L9" s="132"/>
      <c r="M9" s="131" t="s">
        <v>21</v>
      </c>
      <c r="N9" s="132"/>
      <c r="O9" s="133" t="s">
        <v>22</v>
      </c>
      <c r="P9" s="134"/>
      <c r="Q9" s="135" t="s">
        <v>23</v>
      </c>
      <c r="R9" s="134"/>
      <c r="S9" s="128"/>
      <c r="T9" s="129"/>
      <c r="U9" s="130"/>
    </row>
    <row r="10" spans="1:27" ht="12.75" customHeight="1" x14ac:dyDescent="0.2">
      <c r="A10" s="117"/>
      <c r="B10" s="119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19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20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29</v>
      </c>
      <c r="C13" s="100">
        <v>2</v>
      </c>
      <c r="D13" s="101">
        <v>36483</v>
      </c>
      <c r="E13" s="102">
        <v>2</v>
      </c>
      <c r="F13" s="103">
        <v>8669</v>
      </c>
      <c r="G13" s="100">
        <v>1</v>
      </c>
      <c r="H13" s="101">
        <v>29744</v>
      </c>
      <c r="I13" s="30"/>
      <c r="J13" s="31"/>
      <c r="K13" s="28"/>
      <c r="L13" s="29"/>
      <c r="M13" s="30"/>
      <c r="N13" s="31"/>
      <c r="O13" s="28"/>
      <c r="P13" s="29"/>
      <c r="Q13" s="30"/>
      <c r="R13" s="31"/>
      <c r="S13" s="32">
        <f t="shared" ref="S13:T27" si="0">IF(ISNUMBER(C13)=TRUE,SUM(C13,E13,G13,I13,K13,M13,O13,Q13),"")</f>
        <v>5</v>
      </c>
      <c r="T13" s="33">
        <f t="shared" si="0"/>
        <v>74896</v>
      </c>
      <c r="U13" s="34">
        <f t="shared" ref="U13:U25" si="1">IF(ISNUMBER(AA13)= TRUE,AA13,"")</f>
        <v>1</v>
      </c>
      <c r="W13" s="35">
        <f>IF(ISNUMBER(S13)=TRUE,S13,"")</f>
        <v>5</v>
      </c>
      <c r="X13" s="35">
        <f>IF(ISNUMBER(T13)=TRUE,T13,"")</f>
        <v>74896</v>
      </c>
      <c r="Y13" s="36">
        <f>MAX(D13,F13,H13,J13,L13,N13,P13,R13)</f>
        <v>36483</v>
      </c>
      <c r="Z13" s="35">
        <f>IF(ISNUMBER(W13)=TRUE,W13-X13/100000-Y13/1000000000,"")</f>
        <v>4.251003517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28</v>
      </c>
      <c r="C14" s="104">
        <v>1</v>
      </c>
      <c r="D14" s="105">
        <v>40107</v>
      </c>
      <c r="E14" s="106">
        <v>4</v>
      </c>
      <c r="F14" s="107">
        <v>6873</v>
      </c>
      <c r="G14" s="104">
        <v>9</v>
      </c>
      <c r="H14" s="105">
        <v>18612</v>
      </c>
      <c r="I14" s="40"/>
      <c r="J14" s="41"/>
      <c r="K14" s="38"/>
      <c r="L14" s="39"/>
      <c r="M14" s="40"/>
      <c r="N14" s="41"/>
      <c r="O14" s="38"/>
      <c r="P14" s="39"/>
      <c r="Q14" s="40"/>
      <c r="R14" s="41"/>
      <c r="S14" s="42">
        <f t="shared" si="0"/>
        <v>14</v>
      </c>
      <c r="T14" s="43">
        <f t="shared" si="0"/>
        <v>65592</v>
      </c>
      <c r="U14" s="34">
        <f t="shared" si="1"/>
        <v>2</v>
      </c>
      <c r="W14" s="35">
        <f t="shared" ref="W14:X27" si="2">IF(ISNUMBER(S14)=TRUE,S14,"")</f>
        <v>14</v>
      </c>
      <c r="X14" s="35">
        <f t="shared" si="2"/>
        <v>65592</v>
      </c>
      <c r="Y14" s="36">
        <f t="shared" ref="Y14:Y27" si="3">MAX(D14,F14,H14,J14,L14,N14,P14,R14)</f>
        <v>40107</v>
      </c>
      <c r="Z14" s="35">
        <f t="shared" ref="Z14:Z27" si="4">IF(ISNUMBER(W14)=TRUE,W14-X14/100000-Y14/1000000000,"")</f>
        <v>13.344039893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30</v>
      </c>
      <c r="C15" s="104">
        <v>3</v>
      </c>
      <c r="D15" s="105">
        <v>22132</v>
      </c>
      <c r="E15" s="106">
        <v>8</v>
      </c>
      <c r="F15" s="107">
        <v>5194</v>
      </c>
      <c r="G15" s="104">
        <v>3</v>
      </c>
      <c r="H15" s="105">
        <v>30401</v>
      </c>
      <c r="I15" s="40"/>
      <c r="J15" s="41"/>
      <c r="K15" s="38"/>
      <c r="L15" s="39"/>
      <c r="M15" s="40"/>
      <c r="N15" s="41"/>
      <c r="O15" s="38"/>
      <c r="P15" s="39"/>
      <c r="Q15" s="40"/>
      <c r="R15" s="41"/>
      <c r="S15" s="42">
        <f t="shared" si="0"/>
        <v>14</v>
      </c>
      <c r="T15" s="43">
        <f t="shared" si="0"/>
        <v>57727</v>
      </c>
      <c r="U15" s="34">
        <f t="shared" si="1"/>
        <v>3</v>
      </c>
      <c r="W15" s="35">
        <f t="shared" si="2"/>
        <v>14</v>
      </c>
      <c r="X15" s="35">
        <f t="shared" si="2"/>
        <v>57727</v>
      </c>
      <c r="Y15" s="36">
        <f t="shared" si="3"/>
        <v>30401</v>
      </c>
      <c r="Z15" s="35">
        <f t="shared" si="4"/>
        <v>13.422699599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32</v>
      </c>
      <c r="C16" s="104">
        <v>7</v>
      </c>
      <c r="D16" s="105">
        <v>18907</v>
      </c>
      <c r="E16" s="106">
        <v>3</v>
      </c>
      <c r="F16" s="107">
        <v>6530</v>
      </c>
      <c r="G16" s="104">
        <v>5</v>
      </c>
      <c r="H16" s="105">
        <v>22542</v>
      </c>
      <c r="I16" s="40"/>
      <c r="J16" s="41"/>
      <c r="K16" s="38"/>
      <c r="L16" s="39"/>
      <c r="M16" s="40"/>
      <c r="N16" s="41"/>
      <c r="O16" s="38"/>
      <c r="P16" s="39"/>
      <c r="Q16" s="40"/>
      <c r="R16" s="41"/>
      <c r="S16" s="42">
        <f t="shared" si="0"/>
        <v>15</v>
      </c>
      <c r="T16" s="43">
        <f t="shared" si="0"/>
        <v>47979</v>
      </c>
      <c r="U16" s="34">
        <f t="shared" si="1"/>
        <v>4</v>
      </c>
      <c r="W16" s="35">
        <f t="shared" si="2"/>
        <v>15</v>
      </c>
      <c r="X16" s="35">
        <f t="shared" si="2"/>
        <v>47979</v>
      </c>
      <c r="Y16" s="36">
        <f t="shared" si="3"/>
        <v>22542</v>
      </c>
      <c r="Z16" s="35">
        <f t="shared" si="4"/>
        <v>14.520187458000001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33</v>
      </c>
      <c r="C17" s="104">
        <v>6</v>
      </c>
      <c r="D17" s="105">
        <v>21879</v>
      </c>
      <c r="E17" s="106">
        <v>6</v>
      </c>
      <c r="F17" s="107">
        <v>6472</v>
      </c>
      <c r="G17" s="104">
        <v>4</v>
      </c>
      <c r="H17" s="105">
        <v>26197</v>
      </c>
      <c r="I17" s="40"/>
      <c r="J17" s="41"/>
      <c r="K17" s="38"/>
      <c r="L17" s="39"/>
      <c r="M17" s="40"/>
      <c r="N17" s="41"/>
      <c r="O17" s="38"/>
      <c r="P17" s="39"/>
      <c r="Q17" s="40"/>
      <c r="R17" s="41"/>
      <c r="S17" s="42">
        <f t="shared" si="0"/>
        <v>16</v>
      </c>
      <c r="T17" s="43">
        <f t="shared" si="0"/>
        <v>54548</v>
      </c>
      <c r="U17" s="34">
        <f t="shared" si="1"/>
        <v>5</v>
      </c>
      <c r="W17" s="35">
        <f t="shared" si="2"/>
        <v>16</v>
      </c>
      <c r="X17" s="35">
        <f t="shared" si="2"/>
        <v>54548</v>
      </c>
      <c r="Y17" s="36">
        <f t="shared" si="3"/>
        <v>26197</v>
      </c>
      <c r="Z17" s="35">
        <f t="shared" si="4"/>
        <v>15.454493803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36</v>
      </c>
      <c r="C18" s="104">
        <v>9</v>
      </c>
      <c r="D18" s="105">
        <v>15067</v>
      </c>
      <c r="E18" s="106">
        <v>1</v>
      </c>
      <c r="F18" s="107">
        <v>7792</v>
      </c>
      <c r="G18" s="104">
        <v>6</v>
      </c>
      <c r="H18" s="105">
        <v>24880</v>
      </c>
      <c r="I18" s="40"/>
      <c r="J18" s="41"/>
      <c r="K18" s="38"/>
      <c r="L18" s="39"/>
      <c r="M18" s="40"/>
      <c r="N18" s="41"/>
      <c r="O18" s="38"/>
      <c r="P18" s="39"/>
      <c r="Q18" s="40"/>
      <c r="R18" s="41"/>
      <c r="S18" s="42">
        <f t="shared" si="0"/>
        <v>16</v>
      </c>
      <c r="T18" s="43">
        <f t="shared" si="0"/>
        <v>47739</v>
      </c>
      <c r="U18" s="34">
        <f t="shared" si="1"/>
        <v>6</v>
      </c>
      <c r="W18" s="35">
        <f t="shared" si="2"/>
        <v>16</v>
      </c>
      <c r="X18" s="35">
        <f t="shared" si="2"/>
        <v>47739</v>
      </c>
      <c r="Y18" s="36">
        <f t="shared" si="3"/>
        <v>24880</v>
      </c>
      <c r="Z18" s="35">
        <f t="shared" si="4"/>
        <v>15.52258512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35</v>
      </c>
      <c r="C19" s="104">
        <v>8</v>
      </c>
      <c r="D19" s="105">
        <v>18103</v>
      </c>
      <c r="E19" s="106">
        <v>10</v>
      </c>
      <c r="F19" s="107">
        <v>5074</v>
      </c>
      <c r="G19" s="104">
        <v>2</v>
      </c>
      <c r="H19" s="105">
        <v>27976</v>
      </c>
      <c r="I19" s="40"/>
      <c r="J19" s="41"/>
      <c r="K19" s="38"/>
      <c r="L19" s="39"/>
      <c r="M19" s="40"/>
      <c r="N19" s="41"/>
      <c r="O19" s="38"/>
      <c r="P19" s="39"/>
      <c r="Q19" s="40"/>
      <c r="R19" s="41"/>
      <c r="S19" s="42">
        <f t="shared" si="0"/>
        <v>20</v>
      </c>
      <c r="T19" s="43">
        <f t="shared" si="0"/>
        <v>51153</v>
      </c>
      <c r="U19" s="34">
        <f t="shared" si="1"/>
        <v>7</v>
      </c>
      <c r="W19" s="35">
        <f t="shared" si="2"/>
        <v>20</v>
      </c>
      <c r="X19" s="35">
        <f t="shared" si="2"/>
        <v>51153</v>
      </c>
      <c r="Y19" s="36">
        <f t="shared" si="3"/>
        <v>27976</v>
      </c>
      <c r="Z19" s="35">
        <f t="shared" si="4"/>
        <v>19.488442024000001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99" t="s">
        <v>31</v>
      </c>
      <c r="C20" s="104">
        <v>4</v>
      </c>
      <c r="D20" s="105">
        <v>23805</v>
      </c>
      <c r="E20" s="106">
        <v>9</v>
      </c>
      <c r="F20" s="107">
        <v>4972</v>
      </c>
      <c r="G20" s="104">
        <v>7</v>
      </c>
      <c r="H20" s="105">
        <v>19957</v>
      </c>
      <c r="I20" s="40"/>
      <c r="J20" s="41"/>
      <c r="K20" s="38"/>
      <c r="L20" s="39"/>
      <c r="M20" s="40"/>
      <c r="N20" s="41"/>
      <c r="O20" s="38"/>
      <c r="P20" s="39"/>
      <c r="Q20" s="40"/>
      <c r="R20" s="41"/>
      <c r="S20" s="42">
        <f t="shared" si="0"/>
        <v>20</v>
      </c>
      <c r="T20" s="43">
        <f t="shared" si="0"/>
        <v>48734</v>
      </c>
      <c r="U20" s="34">
        <f t="shared" si="1"/>
        <v>8</v>
      </c>
      <c r="W20" s="35">
        <f t="shared" si="2"/>
        <v>20</v>
      </c>
      <c r="X20" s="35">
        <f t="shared" si="2"/>
        <v>48734</v>
      </c>
      <c r="Y20" s="36">
        <f t="shared" si="3"/>
        <v>23805</v>
      </c>
      <c r="Z20" s="35">
        <f t="shared" si="4"/>
        <v>19.512636194999999</v>
      </c>
      <c r="AA20" s="35">
        <f t="shared" si="5"/>
        <v>8</v>
      </c>
    </row>
    <row r="21" spans="1:27" s="35" customFormat="1" ht="42.75" customHeight="1" x14ac:dyDescent="0.25">
      <c r="A21" s="37">
        <v>9</v>
      </c>
      <c r="B21" s="99" t="s">
        <v>34</v>
      </c>
      <c r="C21" s="104">
        <v>5</v>
      </c>
      <c r="D21" s="105">
        <v>23147</v>
      </c>
      <c r="E21" s="106">
        <v>7</v>
      </c>
      <c r="F21" s="107">
        <v>6149</v>
      </c>
      <c r="G21" s="104">
        <v>8</v>
      </c>
      <c r="H21" s="105">
        <v>18121</v>
      </c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42">
        <f t="shared" si="0"/>
        <v>20</v>
      </c>
      <c r="T21" s="43">
        <f t="shared" si="0"/>
        <v>47417</v>
      </c>
      <c r="U21" s="34">
        <f t="shared" si="1"/>
        <v>9</v>
      </c>
      <c r="W21" s="35">
        <f t="shared" si="2"/>
        <v>20</v>
      </c>
      <c r="X21" s="35">
        <f t="shared" si="2"/>
        <v>47417</v>
      </c>
      <c r="Y21" s="36">
        <f t="shared" si="3"/>
        <v>23147</v>
      </c>
      <c r="Z21" s="35">
        <f t="shared" si="4"/>
        <v>19.525806852999999</v>
      </c>
      <c r="AA21" s="35">
        <f t="shared" si="5"/>
        <v>9</v>
      </c>
    </row>
    <row r="22" spans="1:27" s="35" customFormat="1" ht="42.75" customHeight="1" x14ac:dyDescent="0.25">
      <c r="A22" s="37">
        <v>10</v>
      </c>
      <c r="B22" s="99" t="s">
        <v>37</v>
      </c>
      <c r="C22" s="104">
        <v>10</v>
      </c>
      <c r="D22" s="105">
        <v>31537</v>
      </c>
      <c r="E22" s="106">
        <v>5</v>
      </c>
      <c r="F22" s="107">
        <v>7065</v>
      </c>
      <c r="G22" s="104">
        <v>10</v>
      </c>
      <c r="H22" s="105">
        <v>13776</v>
      </c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42">
        <f t="shared" si="0"/>
        <v>25</v>
      </c>
      <c r="T22" s="43">
        <f t="shared" si="0"/>
        <v>52378</v>
      </c>
      <c r="U22" s="34">
        <f t="shared" si="1"/>
        <v>10</v>
      </c>
      <c r="W22" s="35">
        <f t="shared" si="2"/>
        <v>25</v>
      </c>
      <c r="X22" s="35">
        <f t="shared" si="2"/>
        <v>52378</v>
      </c>
      <c r="Y22" s="36">
        <f t="shared" si="3"/>
        <v>31537</v>
      </c>
      <c r="Z22" s="35">
        <f t="shared" si="4"/>
        <v>24.476188463</v>
      </c>
      <c r="AA22" s="35">
        <f t="shared" si="5"/>
        <v>10</v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87F6-F2E9-45AC-9E09-ED5D020B27BE}">
  <sheetPr codeName="List2">
    <pageSetUpPr fitToPage="1"/>
  </sheetPr>
  <dimension ref="A1:AB100"/>
  <sheetViews>
    <sheetView showRowColHeaders="0" zoomScaleNormal="100" workbookViewId="0">
      <selection activeCell="N25" sqref="N25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2"/>
      <c r="C1" s="142"/>
      <c r="E1" s="113" t="s">
        <v>1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28" ht="23.25" x14ac:dyDescent="0.35">
      <c r="B2" s="143" t="s">
        <v>38</v>
      </c>
      <c r="C2" s="143"/>
      <c r="D2" s="143"/>
      <c r="E2" s="113" t="s">
        <v>39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28" ht="23.25" x14ac:dyDescent="0.35">
      <c r="E3" s="144" t="s">
        <v>40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36" t="s">
        <v>5</v>
      </c>
      <c r="B5" s="138" t="s">
        <v>41</v>
      </c>
      <c r="C5" s="140" t="s">
        <v>6</v>
      </c>
      <c r="D5" s="123" t="s">
        <v>7</v>
      </c>
      <c r="E5" s="124"/>
      <c r="F5" s="121" t="s">
        <v>8</v>
      </c>
      <c r="G5" s="122"/>
      <c r="H5" s="123" t="s">
        <v>9</v>
      </c>
      <c r="I5" s="124"/>
      <c r="J5" s="121" t="s">
        <v>10</v>
      </c>
      <c r="K5" s="122"/>
      <c r="L5" s="123" t="s">
        <v>11</v>
      </c>
      <c r="M5" s="124"/>
      <c r="N5" s="121" t="s">
        <v>12</v>
      </c>
      <c r="O5" s="122"/>
      <c r="P5" s="123" t="s">
        <v>13</v>
      </c>
      <c r="Q5" s="124"/>
      <c r="R5" s="121" t="s">
        <v>14</v>
      </c>
      <c r="S5" s="122"/>
      <c r="T5" s="125" t="s">
        <v>15</v>
      </c>
      <c r="U5" s="126"/>
      <c r="V5" s="127"/>
    </row>
    <row r="6" spans="1:28" ht="39.950000000000003" customHeight="1" x14ac:dyDescent="0.2">
      <c r="A6" s="137"/>
      <c r="B6" s="139"/>
      <c r="C6" s="141"/>
      <c r="D6" s="145" t="s">
        <v>16</v>
      </c>
      <c r="E6" s="146"/>
      <c r="F6" s="147" t="s">
        <v>17</v>
      </c>
      <c r="G6" s="148"/>
      <c r="H6" s="147" t="s">
        <v>18</v>
      </c>
      <c r="I6" s="148"/>
      <c r="J6" s="147" t="s">
        <v>19</v>
      </c>
      <c r="K6" s="148"/>
      <c r="L6" s="147" t="s">
        <v>20</v>
      </c>
      <c r="M6" s="148"/>
      <c r="N6" s="147" t="s">
        <v>21</v>
      </c>
      <c r="O6" s="148"/>
      <c r="P6" s="133" t="s">
        <v>22</v>
      </c>
      <c r="Q6" s="134"/>
      <c r="R6" s="133" t="s">
        <v>23</v>
      </c>
      <c r="S6" s="134"/>
      <c r="T6" s="128"/>
      <c r="U6" s="129"/>
      <c r="V6" s="130"/>
    </row>
    <row r="7" spans="1:28" ht="12.75" customHeight="1" x14ac:dyDescent="0.2">
      <c r="A7" s="137"/>
      <c r="B7" s="139"/>
      <c r="C7" s="141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149">
        <v>1</v>
      </c>
      <c r="B10" s="150" t="s">
        <v>43</v>
      </c>
      <c r="C10" s="151" t="s">
        <v>44</v>
      </c>
      <c r="D10" s="102">
        <v>1</v>
      </c>
      <c r="E10" s="152">
        <v>23507</v>
      </c>
      <c r="F10" s="104">
        <v>1</v>
      </c>
      <c r="G10" s="105">
        <v>3905</v>
      </c>
      <c r="H10" s="106">
        <v>2</v>
      </c>
      <c r="I10" s="107">
        <v>9480</v>
      </c>
      <c r="J10" s="38"/>
      <c r="K10" s="39"/>
      <c r="L10" s="40"/>
      <c r="M10" s="41"/>
      <c r="N10" s="38"/>
      <c r="O10" s="39"/>
      <c r="P10" s="40"/>
      <c r="Q10" s="41"/>
      <c r="R10" s="38"/>
      <c r="S10" s="39"/>
      <c r="T10" s="81">
        <f t="shared" ref="T10:U41" si="0">IF(ISNUMBER(D10)=TRUE,SUM(D10,F10,H10,J10,L10,N10,P10,R10),"")</f>
        <v>4</v>
      </c>
      <c r="U10" s="33">
        <f t="shared" si="0"/>
        <v>36892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4</v>
      </c>
      <c r="Y10" s="35">
        <f t="shared" si="3"/>
        <v>36892</v>
      </c>
      <c r="Z10" s="36">
        <f t="shared" ref="Z10:Z73" si="4">MAX(E10,G10,I10,K10,M10,O10,Q10,S10)</f>
        <v>23507</v>
      </c>
      <c r="AA10" s="35">
        <f t="shared" ref="AA10:AA73" si="5">IF(ISNUMBER(X10)=TRUE,X10-Y10/100000-Z10/1000000000,"")</f>
        <v>3.631056493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153">
        <v>2</v>
      </c>
      <c r="B11" s="108" t="s">
        <v>51</v>
      </c>
      <c r="C11" s="151" t="s">
        <v>33</v>
      </c>
      <c r="D11" s="106">
        <v>3</v>
      </c>
      <c r="E11" s="154">
        <v>10481</v>
      </c>
      <c r="F11" s="104">
        <v>1</v>
      </c>
      <c r="G11" s="105">
        <v>2648</v>
      </c>
      <c r="H11" s="106">
        <v>3</v>
      </c>
      <c r="I11" s="107">
        <v>8724</v>
      </c>
      <c r="J11" s="38"/>
      <c r="K11" s="39"/>
      <c r="L11" s="40"/>
      <c r="M11" s="41"/>
      <c r="N11" s="38"/>
      <c r="O11" s="39"/>
      <c r="P11" s="40"/>
      <c r="Q11" s="41"/>
      <c r="R11" s="38"/>
      <c r="S11" s="39"/>
      <c r="T11" s="81">
        <f t="shared" si="0"/>
        <v>7</v>
      </c>
      <c r="U11" s="33">
        <f t="shared" si="0"/>
        <v>21853</v>
      </c>
      <c r="V11" s="34">
        <f t="shared" si="1"/>
        <v>2</v>
      </c>
      <c r="W11" s="35">
        <f t="shared" si="2"/>
        <v>1</v>
      </c>
      <c r="X11" s="35">
        <f t="shared" si="3"/>
        <v>7</v>
      </c>
      <c r="Y11" s="35">
        <f t="shared" si="3"/>
        <v>21853</v>
      </c>
      <c r="Z11" s="36">
        <f t="shared" si="4"/>
        <v>10481</v>
      </c>
      <c r="AA11" s="35">
        <f t="shared" si="5"/>
        <v>6.7814595189999993</v>
      </c>
      <c r="AB11" s="35">
        <f t="shared" si="6"/>
        <v>2</v>
      </c>
    </row>
    <row r="12" spans="1:28" s="35" customFormat="1" ht="15" customHeight="1" x14ac:dyDescent="0.25">
      <c r="A12" s="153">
        <v>3</v>
      </c>
      <c r="B12" s="108" t="s">
        <v>61</v>
      </c>
      <c r="C12" s="151" t="s">
        <v>32</v>
      </c>
      <c r="D12" s="106">
        <v>6</v>
      </c>
      <c r="E12" s="154">
        <v>4582</v>
      </c>
      <c r="F12" s="104">
        <v>3</v>
      </c>
      <c r="G12" s="105">
        <v>2231</v>
      </c>
      <c r="H12" s="106">
        <v>3</v>
      </c>
      <c r="I12" s="107">
        <v>12653</v>
      </c>
      <c r="J12" s="38"/>
      <c r="K12" s="39"/>
      <c r="L12" s="40"/>
      <c r="M12" s="41"/>
      <c r="N12" s="38"/>
      <c r="O12" s="39"/>
      <c r="P12" s="40"/>
      <c r="Q12" s="41"/>
      <c r="R12" s="38"/>
      <c r="S12" s="39"/>
      <c r="T12" s="81">
        <f t="shared" si="0"/>
        <v>12</v>
      </c>
      <c r="U12" s="33">
        <f t="shared" si="0"/>
        <v>19466</v>
      </c>
      <c r="V12" s="34">
        <f t="shared" si="1"/>
        <v>3</v>
      </c>
      <c r="W12" s="35">
        <f t="shared" si="2"/>
        <v>1</v>
      </c>
      <c r="X12" s="35">
        <f t="shared" si="3"/>
        <v>12</v>
      </c>
      <c r="Y12" s="35">
        <f t="shared" si="3"/>
        <v>19466</v>
      </c>
      <c r="Z12" s="36">
        <f t="shared" si="4"/>
        <v>12653</v>
      </c>
      <c r="AA12" s="35">
        <f t="shared" si="5"/>
        <v>11.805327346999999</v>
      </c>
      <c r="AB12" s="35">
        <f t="shared" si="6"/>
        <v>3</v>
      </c>
    </row>
    <row r="13" spans="1:28" s="35" customFormat="1" ht="15" customHeight="1" x14ac:dyDescent="0.25">
      <c r="A13" s="149">
        <v>4</v>
      </c>
      <c r="B13" s="108" t="s">
        <v>67</v>
      </c>
      <c r="C13" s="155" t="s">
        <v>44</v>
      </c>
      <c r="D13" s="106">
        <v>8</v>
      </c>
      <c r="E13" s="154">
        <v>3250</v>
      </c>
      <c r="F13" s="104">
        <v>1</v>
      </c>
      <c r="G13" s="105">
        <v>3386</v>
      </c>
      <c r="H13" s="106">
        <v>4</v>
      </c>
      <c r="I13" s="107">
        <v>5397</v>
      </c>
      <c r="J13" s="38"/>
      <c r="K13" s="39"/>
      <c r="L13" s="40"/>
      <c r="M13" s="41"/>
      <c r="N13" s="38"/>
      <c r="O13" s="39"/>
      <c r="P13" s="40"/>
      <c r="Q13" s="41"/>
      <c r="R13" s="38"/>
      <c r="S13" s="39"/>
      <c r="T13" s="81">
        <f t="shared" si="0"/>
        <v>13</v>
      </c>
      <c r="U13" s="33">
        <f t="shared" si="0"/>
        <v>12033</v>
      </c>
      <c r="V13" s="34">
        <f t="shared" si="1"/>
        <v>4</v>
      </c>
      <c r="W13" s="35">
        <f t="shared" si="2"/>
        <v>1</v>
      </c>
      <c r="X13" s="35">
        <f t="shared" si="3"/>
        <v>13</v>
      </c>
      <c r="Y13" s="35">
        <f t="shared" si="3"/>
        <v>12033</v>
      </c>
      <c r="Z13" s="36">
        <f t="shared" si="4"/>
        <v>5397</v>
      </c>
      <c r="AA13" s="35">
        <f t="shared" si="5"/>
        <v>12.879664603</v>
      </c>
      <c r="AB13" s="35">
        <f t="shared" si="6"/>
        <v>4</v>
      </c>
    </row>
    <row r="14" spans="1:28" s="35" customFormat="1" ht="15" customHeight="1" x14ac:dyDescent="0.25">
      <c r="A14" s="153">
        <v>5</v>
      </c>
      <c r="B14" s="108" t="s">
        <v>42</v>
      </c>
      <c r="C14" s="155" t="s">
        <v>37</v>
      </c>
      <c r="D14" s="106">
        <v>1</v>
      </c>
      <c r="E14" s="154">
        <v>26432</v>
      </c>
      <c r="F14" s="100">
        <v>4</v>
      </c>
      <c r="G14" s="110">
        <v>2192</v>
      </c>
      <c r="H14" s="102">
        <v>9</v>
      </c>
      <c r="I14" s="103">
        <v>8936</v>
      </c>
      <c r="J14" s="28"/>
      <c r="K14" s="29"/>
      <c r="L14" s="30"/>
      <c r="M14" s="31"/>
      <c r="N14" s="28"/>
      <c r="O14" s="29"/>
      <c r="P14" s="30"/>
      <c r="Q14" s="31"/>
      <c r="R14" s="28"/>
      <c r="S14" s="29"/>
      <c r="T14" s="81">
        <f t="shared" si="0"/>
        <v>14</v>
      </c>
      <c r="U14" s="33">
        <f t="shared" si="0"/>
        <v>37560</v>
      </c>
      <c r="V14" s="34">
        <f t="shared" si="1"/>
        <v>5</v>
      </c>
      <c r="W14" s="35">
        <f t="shared" si="2"/>
        <v>1</v>
      </c>
      <c r="X14" s="35">
        <f t="shared" si="3"/>
        <v>14</v>
      </c>
      <c r="Y14" s="35">
        <f t="shared" si="3"/>
        <v>37560</v>
      </c>
      <c r="Z14" s="36">
        <f t="shared" si="4"/>
        <v>26432</v>
      </c>
      <c r="AA14" s="35">
        <f t="shared" si="5"/>
        <v>13.624373567999999</v>
      </c>
      <c r="AB14" s="35">
        <f t="shared" si="6"/>
        <v>5</v>
      </c>
    </row>
    <row r="15" spans="1:28" s="35" customFormat="1" ht="15" customHeight="1" x14ac:dyDescent="0.25">
      <c r="A15" s="153">
        <v>6</v>
      </c>
      <c r="B15" s="108" t="s">
        <v>53</v>
      </c>
      <c r="C15" s="155" t="s">
        <v>36</v>
      </c>
      <c r="D15" s="106">
        <v>4</v>
      </c>
      <c r="E15" s="154">
        <v>10630</v>
      </c>
      <c r="F15" s="104">
        <v>3</v>
      </c>
      <c r="G15" s="105">
        <v>2352</v>
      </c>
      <c r="H15" s="106">
        <v>7</v>
      </c>
      <c r="I15" s="107">
        <v>3928</v>
      </c>
      <c r="J15" s="38"/>
      <c r="K15" s="39"/>
      <c r="L15" s="40"/>
      <c r="M15" s="41"/>
      <c r="N15" s="38"/>
      <c r="O15" s="39"/>
      <c r="P15" s="40"/>
      <c r="Q15" s="41"/>
      <c r="R15" s="38"/>
      <c r="S15" s="39"/>
      <c r="T15" s="81">
        <f t="shared" si="0"/>
        <v>14</v>
      </c>
      <c r="U15" s="33">
        <f t="shared" si="0"/>
        <v>16910</v>
      </c>
      <c r="V15" s="34">
        <f t="shared" si="1"/>
        <v>6</v>
      </c>
      <c r="W15" s="35">
        <f t="shared" si="2"/>
        <v>1</v>
      </c>
      <c r="X15" s="35">
        <f t="shared" si="3"/>
        <v>14</v>
      </c>
      <c r="Y15" s="35">
        <f t="shared" si="3"/>
        <v>16910</v>
      </c>
      <c r="Z15" s="36">
        <f t="shared" si="4"/>
        <v>10630</v>
      </c>
      <c r="AA15" s="35">
        <f t="shared" si="5"/>
        <v>13.83088937</v>
      </c>
      <c r="AB15" s="35">
        <f t="shared" si="6"/>
        <v>6</v>
      </c>
    </row>
    <row r="16" spans="1:28" s="35" customFormat="1" ht="15" customHeight="1" x14ac:dyDescent="0.25">
      <c r="A16" s="149">
        <v>7</v>
      </c>
      <c r="B16" s="108" t="s">
        <v>48</v>
      </c>
      <c r="C16" s="155" t="s">
        <v>28</v>
      </c>
      <c r="D16" s="106">
        <v>2</v>
      </c>
      <c r="E16" s="154">
        <v>10530</v>
      </c>
      <c r="F16" s="104">
        <v>4</v>
      </c>
      <c r="G16" s="105">
        <v>2246</v>
      </c>
      <c r="H16" s="106">
        <v>8</v>
      </c>
      <c r="I16" s="107">
        <v>2960</v>
      </c>
      <c r="J16" s="38"/>
      <c r="K16" s="39"/>
      <c r="L16" s="40"/>
      <c r="M16" s="41"/>
      <c r="N16" s="38"/>
      <c r="O16" s="39"/>
      <c r="P16" s="40"/>
      <c r="Q16" s="41"/>
      <c r="R16" s="38"/>
      <c r="S16" s="39"/>
      <c r="T16" s="81">
        <f t="shared" si="0"/>
        <v>14</v>
      </c>
      <c r="U16" s="33">
        <f t="shared" si="0"/>
        <v>15736</v>
      </c>
      <c r="V16" s="34">
        <f t="shared" si="1"/>
        <v>7</v>
      </c>
      <c r="W16" s="35">
        <f t="shared" si="2"/>
        <v>1</v>
      </c>
      <c r="X16" s="35">
        <f t="shared" si="3"/>
        <v>14</v>
      </c>
      <c r="Y16" s="35">
        <f t="shared" si="3"/>
        <v>15736</v>
      </c>
      <c r="Z16" s="36">
        <f t="shared" si="4"/>
        <v>10530</v>
      </c>
      <c r="AA16" s="35">
        <f t="shared" si="5"/>
        <v>13.842629469999999</v>
      </c>
      <c r="AB16" s="35">
        <f t="shared" si="6"/>
        <v>7</v>
      </c>
    </row>
    <row r="17" spans="1:28" s="35" customFormat="1" ht="15" customHeight="1" x14ac:dyDescent="0.25">
      <c r="A17" s="153">
        <v>8</v>
      </c>
      <c r="B17" s="108" t="s">
        <v>71</v>
      </c>
      <c r="C17" s="155" t="s">
        <v>36</v>
      </c>
      <c r="D17" s="106">
        <v>9</v>
      </c>
      <c r="E17" s="154">
        <v>1127</v>
      </c>
      <c r="F17" s="104">
        <v>2</v>
      </c>
      <c r="G17" s="105">
        <v>3097</v>
      </c>
      <c r="H17" s="106">
        <v>3</v>
      </c>
      <c r="I17" s="107">
        <v>8914</v>
      </c>
      <c r="J17" s="38"/>
      <c r="K17" s="39"/>
      <c r="L17" s="40"/>
      <c r="M17" s="41"/>
      <c r="N17" s="38"/>
      <c r="O17" s="39"/>
      <c r="P17" s="40"/>
      <c r="Q17" s="41"/>
      <c r="R17" s="38"/>
      <c r="S17" s="39"/>
      <c r="T17" s="81">
        <f t="shared" si="0"/>
        <v>14</v>
      </c>
      <c r="U17" s="33">
        <f t="shared" si="0"/>
        <v>13138</v>
      </c>
      <c r="V17" s="34">
        <f t="shared" si="1"/>
        <v>8</v>
      </c>
      <c r="W17" s="35">
        <f t="shared" si="2"/>
        <v>1</v>
      </c>
      <c r="X17" s="35">
        <f t="shared" si="3"/>
        <v>14</v>
      </c>
      <c r="Y17" s="35">
        <f t="shared" si="3"/>
        <v>13138</v>
      </c>
      <c r="Z17" s="36">
        <f t="shared" si="4"/>
        <v>8914</v>
      </c>
      <c r="AA17" s="35">
        <f t="shared" si="5"/>
        <v>13.868611086</v>
      </c>
      <c r="AB17" s="35">
        <f t="shared" si="6"/>
        <v>8</v>
      </c>
    </row>
    <row r="18" spans="1:28" s="35" customFormat="1" ht="15" customHeight="1" x14ac:dyDescent="0.25">
      <c r="A18" s="153">
        <v>9</v>
      </c>
      <c r="B18" s="108" t="s">
        <v>45</v>
      </c>
      <c r="C18" s="155" t="s">
        <v>28</v>
      </c>
      <c r="D18" s="106">
        <v>1</v>
      </c>
      <c r="E18" s="154">
        <v>22263</v>
      </c>
      <c r="F18" s="104">
        <v>7</v>
      </c>
      <c r="G18" s="105">
        <v>1630</v>
      </c>
      <c r="H18" s="106">
        <v>7</v>
      </c>
      <c r="I18" s="107">
        <v>11722</v>
      </c>
      <c r="J18" s="38"/>
      <c r="K18" s="39"/>
      <c r="L18" s="40"/>
      <c r="M18" s="41"/>
      <c r="N18" s="38"/>
      <c r="O18" s="39"/>
      <c r="P18" s="40"/>
      <c r="Q18" s="41"/>
      <c r="R18" s="38"/>
      <c r="S18" s="39"/>
      <c r="T18" s="81">
        <f t="shared" si="0"/>
        <v>15</v>
      </c>
      <c r="U18" s="33">
        <f t="shared" si="0"/>
        <v>35615</v>
      </c>
      <c r="V18" s="34">
        <f t="shared" si="1"/>
        <v>9</v>
      </c>
      <c r="W18" s="35">
        <f t="shared" si="2"/>
        <v>1</v>
      </c>
      <c r="X18" s="35">
        <f t="shared" si="3"/>
        <v>15</v>
      </c>
      <c r="Y18" s="35">
        <f t="shared" si="3"/>
        <v>35615</v>
      </c>
      <c r="Z18" s="36">
        <f t="shared" si="4"/>
        <v>22263</v>
      </c>
      <c r="AA18" s="35">
        <f t="shared" si="5"/>
        <v>14.643827737000001</v>
      </c>
      <c r="AB18" s="35">
        <f t="shared" si="6"/>
        <v>9</v>
      </c>
    </row>
    <row r="19" spans="1:28" s="35" customFormat="1" ht="15" customHeight="1" x14ac:dyDescent="0.25">
      <c r="A19" s="149">
        <v>10</v>
      </c>
      <c r="B19" s="108" t="s">
        <v>65</v>
      </c>
      <c r="C19" s="155" t="s">
        <v>36</v>
      </c>
      <c r="D19" s="106">
        <v>7</v>
      </c>
      <c r="E19" s="154">
        <v>3310</v>
      </c>
      <c r="F19" s="104">
        <v>2</v>
      </c>
      <c r="G19" s="105">
        <v>2343</v>
      </c>
      <c r="H19" s="106">
        <v>6</v>
      </c>
      <c r="I19" s="107">
        <v>12038</v>
      </c>
      <c r="J19" s="38"/>
      <c r="K19" s="39"/>
      <c r="L19" s="40"/>
      <c r="M19" s="41"/>
      <c r="N19" s="38"/>
      <c r="O19" s="39"/>
      <c r="P19" s="40"/>
      <c r="Q19" s="41"/>
      <c r="R19" s="38"/>
      <c r="S19" s="39"/>
      <c r="T19" s="81">
        <f t="shared" si="0"/>
        <v>15</v>
      </c>
      <c r="U19" s="33">
        <f t="shared" si="0"/>
        <v>17691</v>
      </c>
      <c r="V19" s="34">
        <f t="shared" si="1"/>
        <v>10</v>
      </c>
      <c r="W19" s="35">
        <f t="shared" si="2"/>
        <v>1</v>
      </c>
      <c r="X19" s="35">
        <f t="shared" si="3"/>
        <v>15</v>
      </c>
      <c r="Y19" s="35">
        <f t="shared" si="3"/>
        <v>17691</v>
      </c>
      <c r="Z19" s="36">
        <f t="shared" si="4"/>
        <v>12038</v>
      </c>
      <c r="AA19" s="35">
        <f t="shared" si="5"/>
        <v>14.823077962000001</v>
      </c>
      <c r="AB19" s="35">
        <f t="shared" si="6"/>
        <v>10</v>
      </c>
    </row>
    <row r="20" spans="1:28" s="35" customFormat="1" ht="15" customHeight="1" x14ac:dyDescent="0.25">
      <c r="A20" s="153">
        <v>11</v>
      </c>
      <c r="B20" s="108" t="s">
        <v>60</v>
      </c>
      <c r="C20" s="155" t="s">
        <v>44</v>
      </c>
      <c r="D20" s="106">
        <v>6</v>
      </c>
      <c r="E20" s="154">
        <v>9726</v>
      </c>
      <c r="F20" s="104">
        <v>9</v>
      </c>
      <c r="G20" s="105">
        <v>1378</v>
      </c>
      <c r="H20" s="106">
        <v>1</v>
      </c>
      <c r="I20" s="107">
        <v>14867</v>
      </c>
      <c r="J20" s="38"/>
      <c r="K20" s="39"/>
      <c r="L20" s="40"/>
      <c r="M20" s="41"/>
      <c r="N20" s="38"/>
      <c r="O20" s="39"/>
      <c r="P20" s="40"/>
      <c r="Q20" s="41"/>
      <c r="R20" s="38"/>
      <c r="S20" s="39"/>
      <c r="T20" s="81">
        <f t="shared" si="0"/>
        <v>16</v>
      </c>
      <c r="U20" s="33">
        <f t="shared" si="0"/>
        <v>25971</v>
      </c>
      <c r="V20" s="34">
        <f t="shared" si="1"/>
        <v>11</v>
      </c>
      <c r="W20" s="35">
        <f t="shared" si="2"/>
        <v>1</v>
      </c>
      <c r="X20" s="35">
        <f t="shared" si="3"/>
        <v>16</v>
      </c>
      <c r="Y20" s="35">
        <f t="shared" si="3"/>
        <v>25971</v>
      </c>
      <c r="Z20" s="36">
        <f t="shared" si="4"/>
        <v>14867</v>
      </c>
      <c r="AA20" s="35">
        <f t="shared" si="5"/>
        <v>15.740275132999999</v>
      </c>
      <c r="AB20" s="35">
        <f t="shared" si="6"/>
        <v>11</v>
      </c>
    </row>
    <row r="21" spans="1:28" s="35" customFormat="1" ht="15" customHeight="1" x14ac:dyDescent="0.25">
      <c r="A21" s="153">
        <v>12</v>
      </c>
      <c r="B21" s="108" t="s">
        <v>70</v>
      </c>
      <c r="C21" s="155" t="s">
        <v>35</v>
      </c>
      <c r="D21" s="106">
        <v>9</v>
      </c>
      <c r="E21" s="154">
        <v>3228</v>
      </c>
      <c r="F21" s="104">
        <v>6</v>
      </c>
      <c r="G21" s="105">
        <v>2680</v>
      </c>
      <c r="H21" s="106">
        <v>1</v>
      </c>
      <c r="I21" s="107">
        <v>9921</v>
      </c>
      <c r="J21" s="38"/>
      <c r="K21" s="39"/>
      <c r="L21" s="40"/>
      <c r="M21" s="41"/>
      <c r="N21" s="38"/>
      <c r="O21" s="39"/>
      <c r="P21" s="40"/>
      <c r="Q21" s="41"/>
      <c r="R21" s="38"/>
      <c r="S21" s="39"/>
      <c r="T21" s="81">
        <f t="shared" si="0"/>
        <v>16</v>
      </c>
      <c r="U21" s="33">
        <f t="shared" si="0"/>
        <v>15829</v>
      </c>
      <c r="V21" s="34">
        <f t="shared" si="1"/>
        <v>12</v>
      </c>
      <c r="W21" s="35">
        <f t="shared" si="2"/>
        <v>1</v>
      </c>
      <c r="X21" s="35">
        <f t="shared" si="3"/>
        <v>16</v>
      </c>
      <c r="Y21" s="35">
        <f t="shared" si="3"/>
        <v>15829</v>
      </c>
      <c r="Z21" s="36">
        <f t="shared" si="4"/>
        <v>9921</v>
      </c>
      <c r="AA21" s="35">
        <f t="shared" si="5"/>
        <v>15.841700079000001</v>
      </c>
      <c r="AB21" s="35">
        <f t="shared" si="6"/>
        <v>12</v>
      </c>
    </row>
    <row r="22" spans="1:28" ht="15" customHeight="1" x14ac:dyDescent="0.2">
      <c r="A22" s="149">
        <v>13</v>
      </c>
      <c r="B22" s="108" t="s">
        <v>46</v>
      </c>
      <c r="C22" s="155" t="s">
        <v>47</v>
      </c>
      <c r="D22" s="106">
        <v>2</v>
      </c>
      <c r="E22" s="154">
        <v>13701</v>
      </c>
      <c r="F22" s="104">
        <v>10</v>
      </c>
      <c r="G22" s="105">
        <v>1750</v>
      </c>
      <c r="H22" s="106">
        <v>5</v>
      </c>
      <c r="I22" s="107">
        <v>4674</v>
      </c>
      <c r="J22" s="38"/>
      <c r="K22" s="39"/>
      <c r="L22" s="40"/>
      <c r="M22" s="41"/>
      <c r="N22" s="38"/>
      <c r="O22" s="39"/>
      <c r="P22" s="40"/>
      <c r="Q22" s="41"/>
      <c r="R22" s="38"/>
      <c r="S22" s="39"/>
      <c r="T22" s="81">
        <f t="shared" si="0"/>
        <v>17</v>
      </c>
      <c r="U22" s="33">
        <f t="shared" si="0"/>
        <v>20125</v>
      </c>
      <c r="V22" s="34">
        <f t="shared" si="1"/>
        <v>13</v>
      </c>
      <c r="W22" s="35">
        <f t="shared" si="2"/>
        <v>1</v>
      </c>
      <c r="X22" s="35">
        <f t="shared" si="3"/>
        <v>17</v>
      </c>
      <c r="Y22" s="35">
        <f t="shared" si="3"/>
        <v>20125</v>
      </c>
      <c r="Z22" s="36">
        <f t="shared" si="4"/>
        <v>13701</v>
      </c>
      <c r="AA22" s="35">
        <f t="shared" si="5"/>
        <v>16.798736298999998</v>
      </c>
      <c r="AB22" s="35">
        <f t="shared" si="6"/>
        <v>13</v>
      </c>
    </row>
    <row r="23" spans="1:28" ht="15.75" customHeight="1" x14ac:dyDescent="0.2">
      <c r="A23" s="153">
        <v>14</v>
      </c>
      <c r="B23" s="108" t="s">
        <v>52</v>
      </c>
      <c r="C23" s="155" t="s">
        <v>34</v>
      </c>
      <c r="D23" s="106">
        <v>3</v>
      </c>
      <c r="E23" s="154">
        <v>8781</v>
      </c>
      <c r="F23" s="104">
        <v>10</v>
      </c>
      <c r="G23" s="105">
        <v>1287</v>
      </c>
      <c r="H23" s="106">
        <v>4</v>
      </c>
      <c r="I23" s="107">
        <v>7224</v>
      </c>
      <c r="J23" s="38"/>
      <c r="K23" s="39"/>
      <c r="L23" s="40"/>
      <c r="M23" s="41"/>
      <c r="N23" s="38"/>
      <c r="O23" s="39"/>
      <c r="P23" s="40"/>
      <c r="Q23" s="41"/>
      <c r="R23" s="38"/>
      <c r="S23" s="39"/>
      <c r="T23" s="81">
        <f t="shared" si="0"/>
        <v>17</v>
      </c>
      <c r="U23" s="33">
        <f t="shared" si="0"/>
        <v>17292</v>
      </c>
      <c r="V23" s="34">
        <f t="shared" si="1"/>
        <v>14</v>
      </c>
      <c r="W23" s="35">
        <f t="shared" si="2"/>
        <v>1</v>
      </c>
      <c r="X23" s="35">
        <f t="shared" si="3"/>
        <v>17</v>
      </c>
      <c r="Y23" s="35">
        <f t="shared" si="3"/>
        <v>17292</v>
      </c>
      <c r="Z23" s="36">
        <f t="shared" si="4"/>
        <v>8781</v>
      </c>
      <c r="AA23" s="35">
        <f t="shared" si="5"/>
        <v>16.827071219</v>
      </c>
      <c r="AB23" s="35">
        <f t="shared" si="6"/>
        <v>14</v>
      </c>
    </row>
    <row r="24" spans="1:28" ht="16.5" x14ac:dyDescent="0.2">
      <c r="A24" s="153">
        <v>15</v>
      </c>
      <c r="B24" s="108" t="s">
        <v>55</v>
      </c>
      <c r="C24" s="155" t="s">
        <v>47</v>
      </c>
      <c r="D24" s="106">
        <v>4</v>
      </c>
      <c r="E24" s="154">
        <v>7603</v>
      </c>
      <c r="F24" s="104">
        <v>6</v>
      </c>
      <c r="G24" s="105">
        <v>1681</v>
      </c>
      <c r="H24" s="106">
        <v>8</v>
      </c>
      <c r="I24" s="107">
        <v>10736</v>
      </c>
      <c r="J24" s="38"/>
      <c r="K24" s="39"/>
      <c r="L24" s="40"/>
      <c r="M24" s="41"/>
      <c r="N24" s="38"/>
      <c r="O24" s="39"/>
      <c r="P24" s="40"/>
      <c r="Q24" s="41"/>
      <c r="R24" s="38"/>
      <c r="S24" s="39"/>
      <c r="T24" s="81">
        <f t="shared" si="0"/>
        <v>18</v>
      </c>
      <c r="U24" s="33">
        <f t="shared" si="0"/>
        <v>20020</v>
      </c>
      <c r="V24" s="34">
        <f t="shared" si="1"/>
        <v>15</v>
      </c>
      <c r="W24" s="35">
        <f t="shared" si="2"/>
        <v>1</v>
      </c>
      <c r="X24" s="35">
        <f t="shared" si="3"/>
        <v>18</v>
      </c>
      <c r="Y24" s="35">
        <f t="shared" si="3"/>
        <v>20020</v>
      </c>
      <c r="Z24" s="36">
        <f t="shared" si="4"/>
        <v>10736</v>
      </c>
      <c r="AA24" s="35">
        <f t="shared" si="5"/>
        <v>17.799789264000001</v>
      </c>
      <c r="AB24" s="35">
        <f t="shared" si="6"/>
        <v>15</v>
      </c>
    </row>
    <row r="25" spans="1:28" ht="16.5" x14ac:dyDescent="0.2">
      <c r="A25" s="149">
        <v>16</v>
      </c>
      <c r="B25" s="108" t="s">
        <v>56</v>
      </c>
      <c r="C25" s="155" t="s">
        <v>32</v>
      </c>
      <c r="D25" s="106">
        <v>5</v>
      </c>
      <c r="E25" s="154">
        <v>10488</v>
      </c>
      <c r="F25" s="104">
        <v>11</v>
      </c>
      <c r="G25" s="105">
        <v>0</v>
      </c>
      <c r="H25" s="106">
        <v>2</v>
      </c>
      <c r="I25" s="107">
        <v>8986</v>
      </c>
      <c r="J25" s="38"/>
      <c r="K25" s="39"/>
      <c r="L25" s="40"/>
      <c r="M25" s="41"/>
      <c r="N25" s="38"/>
      <c r="O25" s="39"/>
      <c r="P25" s="40"/>
      <c r="Q25" s="41"/>
      <c r="R25" s="38"/>
      <c r="S25" s="39"/>
      <c r="T25" s="81">
        <f t="shared" si="0"/>
        <v>18</v>
      </c>
      <c r="U25" s="33">
        <f t="shared" si="0"/>
        <v>19474</v>
      </c>
      <c r="V25" s="34">
        <f t="shared" si="1"/>
        <v>16</v>
      </c>
      <c r="W25" s="35">
        <f t="shared" si="2"/>
        <v>1</v>
      </c>
      <c r="X25" s="35">
        <f t="shared" si="3"/>
        <v>18</v>
      </c>
      <c r="Y25" s="35">
        <f t="shared" si="3"/>
        <v>19474</v>
      </c>
      <c r="Z25" s="36">
        <f t="shared" si="4"/>
        <v>10488</v>
      </c>
      <c r="AA25" s="35">
        <f t="shared" si="5"/>
        <v>17.805249512</v>
      </c>
      <c r="AB25" s="35">
        <f t="shared" si="6"/>
        <v>16</v>
      </c>
    </row>
    <row r="26" spans="1:28" ht="16.5" x14ac:dyDescent="0.2">
      <c r="A26" s="153">
        <v>17</v>
      </c>
      <c r="B26" s="108" t="s">
        <v>68</v>
      </c>
      <c r="C26" s="155" t="s">
        <v>35</v>
      </c>
      <c r="D26" s="106">
        <v>8</v>
      </c>
      <c r="E26" s="154">
        <v>2193</v>
      </c>
      <c r="F26" s="104">
        <v>8</v>
      </c>
      <c r="G26" s="105">
        <v>1388</v>
      </c>
      <c r="H26" s="106">
        <v>2</v>
      </c>
      <c r="I26" s="107">
        <v>12881</v>
      </c>
      <c r="J26" s="38"/>
      <c r="K26" s="39"/>
      <c r="L26" s="40"/>
      <c r="M26" s="41"/>
      <c r="N26" s="38"/>
      <c r="O26" s="39"/>
      <c r="P26" s="40"/>
      <c r="Q26" s="41"/>
      <c r="R26" s="38"/>
      <c r="S26" s="39"/>
      <c r="T26" s="81">
        <f t="shared" si="0"/>
        <v>18</v>
      </c>
      <c r="U26" s="33">
        <f t="shared" si="0"/>
        <v>16462</v>
      </c>
      <c r="V26" s="34">
        <f t="shared" si="1"/>
        <v>17</v>
      </c>
      <c r="W26" s="35">
        <f t="shared" si="2"/>
        <v>1</v>
      </c>
      <c r="X26" s="35">
        <f t="shared" si="3"/>
        <v>18</v>
      </c>
      <c r="Y26" s="35">
        <f t="shared" si="3"/>
        <v>16462</v>
      </c>
      <c r="Z26" s="36">
        <f t="shared" si="4"/>
        <v>12881</v>
      </c>
      <c r="AA26" s="35">
        <f t="shared" si="5"/>
        <v>17.835367119000001</v>
      </c>
      <c r="AB26" s="35">
        <f t="shared" si="6"/>
        <v>17</v>
      </c>
    </row>
    <row r="27" spans="1:28" ht="16.5" x14ac:dyDescent="0.2">
      <c r="A27" s="153">
        <v>18</v>
      </c>
      <c r="B27" s="108" t="s">
        <v>50</v>
      </c>
      <c r="C27" s="155" t="s">
        <v>35</v>
      </c>
      <c r="D27" s="106">
        <v>3</v>
      </c>
      <c r="E27" s="154">
        <v>12682</v>
      </c>
      <c r="F27" s="104">
        <v>10</v>
      </c>
      <c r="G27" s="105">
        <v>1006</v>
      </c>
      <c r="H27" s="106">
        <v>6</v>
      </c>
      <c r="I27" s="107">
        <v>5174</v>
      </c>
      <c r="J27" s="38"/>
      <c r="K27" s="39"/>
      <c r="L27" s="40"/>
      <c r="M27" s="41"/>
      <c r="N27" s="38"/>
      <c r="O27" s="39"/>
      <c r="P27" s="40"/>
      <c r="Q27" s="41"/>
      <c r="R27" s="38"/>
      <c r="S27" s="39"/>
      <c r="T27" s="81">
        <f t="shared" si="0"/>
        <v>19</v>
      </c>
      <c r="U27" s="33">
        <f t="shared" si="0"/>
        <v>18862</v>
      </c>
      <c r="V27" s="34">
        <f t="shared" si="1"/>
        <v>18</v>
      </c>
      <c r="W27" s="35">
        <f t="shared" si="2"/>
        <v>1</v>
      </c>
      <c r="X27" s="35">
        <f t="shared" si="3"/>
        <v>19</v>
      </c>
      <c r="Y27" s="35">
        <f t="shared" si="3"/>
        <v>18862</v>
      </c>
      <c r="Z27" s="36">
        <f t="shared" si="4"/>
        <v>12682</v>
      </c>
      <c r="AA27" s="35">
        <f t="shared" si="5"/>
        <v>18.811367317999999</v>
      </c>
      <c r="AB27" s="35">
        <f t="shared" si="6"/>
        <v>18</v>
      </c>
    </row>
    <row r="28" spans="1:28" ht="16.5" x14ac:dyDescent="0.2">
      <c r="A28" s="149">
        <v>19</v>
      </c>
      <c r="B28" s="108" t="s">
        <v>54</v>
      </c>
      <c r="C28" s="155" t="s">
        <v>34</v>
      </c>
      <c r="D28" s="106">
        <v>4</v>
      </c>
      <c r="E28" s="154">
        <v>8477</v>
      </c>
      <c r="F28" s="104">
        <v>5</v>
      </c>
      <c r="G28" s="105">
        <v>2179</v>
      </c>
      <c r="H28" s="106">
        <v>10</v>
      </c>
      <c r="I28" s="107">
        <v>6668</v>
      </c>
      <c r="J28" s="38"/>
      <c r="K28" s="39"/>
      <c r="L28" s="40"/>
      <c r="M28" s="41"/>
      <c r="N28" s="38"/>
      <c r="O28" s="39"/>
      <c r="P28" s="40"/>
      <c r="Q28" s="41"/>
      <c r="R28" s="38"/>
      <c r="S28" s="39"/>
      <c r="T28" s="81">
        <f t="shared" si="0"/>
        <v>19</v>
      </c>
      <c r="U28" s="33">
        <f t="shared" si="0"/>
        <v>17324</v>
      </c>
      <c r="V28" s="34">
        <f t="shared" si="1"/>
        <v>19</v>
      </c>
      <c r="W28" s="35">
        <f t="shared" si="2"/>
        <v>1</v>
      </c>
      <c r="X28" s="35">
        <f t="shared" si="3"/>
        <v>19</v>
      </c>
      <c r="Y28" s="35">
        <f t="shared" si="3"/>
        <v>17324</v>
      </c>
      <c r="Z28" s="36">
        <f t="shared" si="4"/>
        <v>8477</v>
      </c>
      <c r="AA28" s="35">
        <f t="shared" si="5"/>
        <v>18.826751522999999</v>
      </c>
      <c r="AB28" s="35">
        <f t="shared" si="6"/>
        <v>19</v>
      </c>
    </row>
    <row r="29" spans="1:28" ht="16.5" x14ac:dyDescent="0.2">
      <c r="A29" s="153">
        <v>20</v>
      </c>
      <c r="B29" s="108" t="s">
        <v>66</v>
      </c>
      <c r="C29" s="155" t="s">
        <v>30</v>
      </c>
      <c r="D29" s="106">
        <v>8</v>
      </c>
      <c r="E29" s="154">
        <v>6811</v>
      </c>
      <c r="F29" s="104">
        <v>11</v>
      </c>
      <c r="G29" s="105">
        <v>0</v>
      </c>
      <c r="H29" s="106">
        <v>1</v>
      </c>
      <c r="I29" s="107">
        <v>13568</v>
      </c>
      <c r="J29" s="38"/>
      <c r="K29" s="39"/>
      <c r="L29" s="40"/>
      <c r="M29" s="41"/>
      <c r="N29" s="38"/>
      <c r="O29" s="39"/>
      <c r="P29" s="40"/>
      <c r="Q29" s="41"/>
      <c r="R29" s="38" t="s">
        <v>58</v>
      </c>
      <c r="S29" s="39" t="s">
        <v>58</v>
      </c>
      <c r="T29" s="81">
        <f t="shared" si="0"/>
        <v>20</v>
      </c>
      <c r="U29" s="33">
        <f t="shared" si="0"/>
        <v>20379</v>
      </c>
      <c r="V29" s="34">
        <f t="shared" si="1"/>
        <v>20</v>
      </c>
      <c r="W29" s="35">
        <f t="shared" si="2"/>
        <v>1</v>
      </c>
      <c r="X29" s="35">
        <f t="shared" si="3"/>
        <v>20</v>
      </c>
      <c r="Y29" s="35">
        <f t="shared" si="3"/>
        <v>20379</v>
      </c>
      <c r="Z29" s="36">
        <f t="shared" si="4"/>
        <v>13568</v>
      </c>
      <c r="AA29" s="35">
        <f t="shared" si="5"/>
        <v>19.796196431999999</v>
      </c>
      <c r="AB29" s="35">
        <f t="shared" si="6"/>
        <v>20</v>
      </c>
    </row>
    <row r="30" spans="1:28" ht="16.5" x14ac:dyDescent="0.2">
      <c r="A30" s="153">
        <v>21</v>
      </c>
      <c r="B30" s="108" t="s">
        <v>64</v>
      </c>
      <c r="C30" s="155" t="s">
        <v>33</v>
      </c>
      <c r="D30" s="106">
        <v>7</v>
      </c>
      <c r="E30" s="154">
        <v>3441</v>
      </c>
      <c r="F30" s="104">
        <v>8</v>
      </c>
      <c r="G30" s="105">
        <v>1309</v>
      </c>
      <c r="H30" s="106">
        <v>5</v>
      </c>
      <c r="I30" s="107">
        <v>12298</v>
      </c>
      <c r="J30" s="38"/>
      <c r="K30" s="39"/>
      <c r="L30" s="40"/>
      <c r="M30" s="41"/>
      <c r="N30" s="38"/>
      <c r="O30" s="39"/>
      <c r="P30" s="40"/>
      <c r="Q30" s="41"/>
      <c r="R30" s="38"/>
      <c r="S30" s="39"/>
      <c r="T30" s="81">
        <f t="shared" si="0"/>
        <v>20</v>
      </c>
      <c r="U30" s="33">
        <f t="shared" si="0"/>
        <v>17048</v>
      </c>
      <c r="V30" s="34">
        <f t="shared" si="1"/>
        <v>21</v>
      </c>
      <c r="W30" s="35">
        <f t="shared" si="2"/>
        <v>1</v>
      </c>
      <c r="X30" s="35">
        <f t="shared" si="3"/>
        <v>20</v>
      </c>
      <c r="Y30" s="35">
        <f t="shared" si="3"/>
        <v>17048</v>
      </c>
      <c r="Z30" s="36">
        <f t="shared" si="4"/>
        <v>12298</v>
      </c>
      <c r="AA30" s="35">
        <f t="shared" si="5"/>
        <v>19.829507701999997</v>
      </c>
      <c r="AB30" s="35">
        <f t="shared" si="6"/>
        <v>21</v>
      </c>
    </row>
    <row r="31" spans="1:28" ht="16.5" x14ac:dyDescent="0.2">
      <c r="A31" s="149">
        <v>22</v>
      </c>
      <c r="B31" s="108" t="s">
        <v>72</v>
      </c>
      <c r="C31" s="155" t="s">
        <v>37</v>
      </c>
      <c r="D31" s="106">
        <v>10</v>
      </c>
      <c r="E31" s="154">
        <v>3994</v>
      </c>
      <c r="F31" s="104">
        <v>2</v>
      </c>
      <c r="G31" s="105">
        <v>2545</v>
      </c>
      <c r="H31" s="106">
        <v>9</v>
      </c>
      <c r="I31" s="107">
        <v>1760</v>
      </c>
      <c r="J31" s="38"/>
      <c r="K31" s="39"/>
      <c r="L31" s="40"/>
      <c r="M31" s="41"/>
      <c r="N31" s="38"/>
      <c r="O31" s="39"/>
      <c r="P31" s="40"/>
      <c r="Q31" s="41"/>
      <c r="R31" s="38"/>
      <c r="S31" s="39"/>
      <c r="T31" s="81">
        <f t="shared" si="0"/>
        <v>21</v>
      </c>
      <c r="U31" s="33">
        <f t="shared" si="0"/>
        <v>8299</v>
      </c>
      <c r="V31" s="34">
        <f t="shared" si="1"/>
        <v>22</v>
      </c>
      <c r="W31" s="35">
        <f t="shared" si="2"/>
        <v>1</v>
      </c>
      <c r="X31" s="35">
        <f t="shared" si="3"/>
        <v>21</v>
      </c>
      <c r="Y31" s="35">
        <f t="shared" si="3"/>
        <v>8299</v>
      </c>
      <c r="Z31" s="36">
        <f t="shared" si="4"/>
        <v>3994</v>
      </c>
      <c r="AA31" s="35">
        <f t="shared" si="5"/>
        <v>20.917006006000001</v>
      </c>
      <c r="AB31" s="35">
        <f t="shared" si="6"/>
        <v>22</v>
      </c>
    </row>
    <row r="32" spans="1:28" ht="16.5" x14ac:dyDescent="0.2">
      <c r="A32" s="153">
        <v>23</v>
      </c>
      <c r="B32" s="108" t="s">
        <v>59</v>
      </c>
      <c r="C32" s="155" t="s">
        <v>30</v>
      </c>
      <c r="D32" s="106">
        <v>5</v>
      </c>
      <c r="E32" s="154">
        <v>6268</v>
      </c>
      <c r="F32" s="104">
        <v>5</v>
      </c>
      <c r="G32" s="105">
        <v>1641</v>
      </c>
      <c r="H32" s="106">
        <v>11</v>
      </c>
      <c r="I32" s="107">
        <v>0</v>
      </c>
      <c r="J32" s="38"/>
      <c r="K32" s="39"/>
      <c r="L32" s="40"/>
      <c r="M32" s="41"/>
      <c r="N32" s="38"/>
      <c r="O32" s="39"/>
      <c r="P32" s="40"/>
      <c r="Q32" s="41"/>
      <c r="R32" s="38"/>
      <c r="S32" s="39"/>
      <c r="T32" s="81">
        <f t="shared" si="0"/>
        <v>21</v>
      </c>
      <c r="U32" s="33">
        <f t="shared" si="0"/>
        <v>7909</v>
      </c>
      <c r="V32" s="34">
        <f t="shared" si="1"/>
        <v>23</v>
      </c>
      <c r="W32" s="35">
        <f t="shared" si="2"/>
        <v>1</v>
      </c>
      <c r="X32" s="35">
        <f t="shared" si="3"/>
        <v>21</v>
      </c>
      <c r="Y32" s="35">
        <f t="shared" si="3"/>
        <v>7909</v>
      </c>
      <c r="Z32" s="36">
        <f t="shared" si="4"/>
        <v>6268</v>
      </c>
      <c r="AA32" s="35">
        <f t="shared" si="5"/>
        <v>20.920903731999999</v>
      </c>
      <c r="AB32" s="35">
        <f t="shared" si="6"/>
        <v>23</v>
      </c>
    </row>
    <row r="33" spans="1:28" ht="16.5" x14ac:dyDescent="0.2">
      <c r="A33" s="153">
        <v>24</v>
      </c>
      <c r="B33" s="108" t="s">
        <v>49</v>
      </c>
      <c r="C33" s="155" t="s">
        <v>30</v>
      </c>
      <c r="D33" s="106">
        <v>2</v>
      </c>
      <c r="E33" s="154">
        <v>9053</v>
      </c>
      <c r="F33" s="104">
        <v>9</v>
      </c>
      <c r="G33" s="105">
        <v>1134</v>
      </c>
      <c r="H33" s="106">
        <v>11</v>
      </c>
      <c r="I33" s="107">
        <v>0</v>
      </c>
      <c r="J33" s="38"/>
      <c r="K33" s="39"/>
      <c r="L33" s="40"/>
      <c r="M33" s="41"/>
      <c r="N33" s="38"/>
      <c r="O33" s="39"/>
      <c r="P33" s="40"/>
      <c r="Q33" s="41"/>
      <c r="R33" s="38"/>
      <c r="S33" s="39"/>
      <c r="T33" s="81">
        <f t="shared" si="0"/>
        <v>22</v>
      </c>
      <c r="U33" s="33">
        <f t="shared" si="0"/>
        <v>10187</v>
      </c>
      <c r="V33" s="34">
        <f t="shared" si="1"/>
        <v>24</v>
      </c>
      <c r="W33" s="35">
        <f t="shared" si="2"/>
        <v>1</v>
      </c>
      <c r="X33" s="35">
        <f t="shared" si="3"/>
        <v>22</v>
      </c>
      <c r="Y33" s="35">
        <f t="shared" si="3"/>
        <v>10187</v>
      </c>
      <c r="Z33" s="36">
        <f t="shared" si="4"/>
        <v>9053</v>
      </c>
      <c r="AA33" s="35">
        <f t="shared" si="5"/>
        <v>21.898120946999999</v>
      </c>
      <c r="AB33" s="35">
        <f t="shared" si="6"/>
        <v>24</v>
      </c>
    </row>
    <row r="34" spans="1:28" ht="16.5" x14ac:dyDescent="0.2">
      <c r="A34" s="149">
        <v>25</v>
      </c>
      <c r="B34" s="108" t="s">
        <v>62</v>
      </c>
      <c r="C34" s="155" t="s">
        <v>32</v>
      </c>
      <c r="D34" s="106">
        <v>6</v>
      </c>
      <c r="E34" s="154">
        <v>3837</v>
      </c>
      <c r="F34" s="104">
        <v>6</v>
      </c>
      <c r="G34" s="105">
        <v>1575</v>
      </c>
      <c r="H34" s="106">
        <v>10</v>
      </c>
      <c r="I34" s="107">
        <v>903</v>
      </c>
      <c r="J34" s="38"/>
      <c r="K34" s="39"/>
      <c r="L34" s="40"/>
      <c r="M34" s="41"/>
      <c r="N34" s="38"/>
      <c r="O34" s="39"/>
      <c r="P34" s="40"/>
      <c r="Q34" s="41"/>
      <c r="R34" s="38"/>
      <c r="S34" s="39"/>
      <c r="T34" s="81">
        <f t="shared" si="0"/>
        <v>22</v>
      </c>
      <c r="U34" s="33">
        <f t="shared" si="0"/>
        <v>6315</v>
      </c>
      <c r="V34" s="34">
        <f t="shared" si="1"/>
        <v>25</v>
      </c>
      <c r="W34" s="35">
        <f t="shared" si="2"/>
        <v>1</v>
      </c>
      <c r="X34" s="35">
        <f t="shared" si="3"/>
        <v>22</v>
      </c>
      <c r="Y34" s="35">
        <f t="shared" si="3"/>
        <v>6315</v>
      </c>
      <c r="Z34" s="36">
        <f t="shared" si="4"/>
        <v>3837</v>
      </c>
      <c r="AA34" s="35">
        <f t="shared" si="5"/>
        <v>21.936846162999998</v>
      </c>
      <c r="AB34" s="35">
        <f t="shared" si="6"/>
        <v>25</v>
      </c>
    </row>
    <row r="35" spans="1:28" ht="16.5" x14ac:dyDescent="0.2">
      <c r="A35" s="153">
        <v>26</v>
      </c>
      <c r="B35" s="108" t="s">
        <v>63</v>
      </c>
      <c r="C35" s="155" t="s">
        <v>33</v>
      </c>
      <c r="D35" s="106">
        <v>7</v>
      </c>
      <c r="E35" s="154">
        <v>7957</v>
      </c>
      <c r="F35" s="104">
        <v>11</v>
      </c>
      <c r="G35" s="105">
        <v>0</v>
      </c>
      <c r="H35" s="106">
        <v>5</v>
      </c>
      <c r="I35" s="107">
        <v>5175</v>
      </c>
      <c r="J35" s="38"/>
      <c r="K35" s="39"/>
      <c r="L35" s="40"/>
      <c r="M35" s="41"/>
      <c r="N35" s="38"/>
      <c r="O35" s="39"/>
      <c r="P35" s="40"/>
      <c r="Q35" s="41"/>
      <c r="R35" s="38"/>
      <c r="S35" s="39"/>
      <c r="T35" s="81">
        <f t="shared" si="0"/>
        <v>23</v>
      </c>
      <c r="U35" s="33">
        <f t="shared" si="0"/>
        <v>13132</v>
      </c>
      <c r="V35" s="34">
        <f t="shared" si="1"/>
        <v>26</v>
      </c>
      <c r="W35" s="35">
        <f t="shared" si="2"/>
        <v>1</v>
      </c>
      <c r="X35" s="35">
        <f t="shared" si="3"/>
        <v>23</v>
      </c>
      <c r="Y35" s="35">
        <f t="shared" si="3"/>
        <v>13132</v>
      </c>
      <c r="Z35" s="36">
        <f t="shared" si="4"/>
        <v>7957</v>
      </c>
      <c r="AA35" s="35">
        <f t="shared" si="5"/>
        <v>22.868672043</v>
      </c>
      <c r="AB35" s="35">
        <f t="shared" si="6"/>
        <v>26</v>
      </c>
    </row>
    <row r="36" spans="1:28" ht="16.5" x14ac:dyDescent="0.2">
      <c r="A36" s="153">
        <v>27</v>
      </c>
      <c r="B36" s="108" t="s">
        <v>150</v>
      </c>
      <c r="C36" s="111" t="s">
        <v>28</v>
      </c>
      <c r="D36" s="106">
        <v>11</v>
      </c>
      <c r="E36" s="107">
        <v>0</v>
      </c>
      <c r="F36" s="104">
        <v>3</v>
      </c>
      <c r="G36" s="105">
        <v>2997</v>
      </c>
      <c r="H36" s="106">
        <v>9</v>
      </c>
      <c r="I36" s="107">
        <v>3930</v>
      </c>
      <c r="J36" s="38"/>
      <c r="K36" s="39"/>
      <c r="L36" s="40"/>
      <c r="M36" s="41"/>
      <c r="N36" s="38"/>
      <c r="O36" s="39"/>
      <c r="P36" s="40"/>
      <c r="Q36" s="41"/>
      <c r="R36" s="38" t="s">
        <v>58</v>
      </c>
      <c r="S36" s="39" t="s">
        <v>58</v>
      </c>
      <c r="T36" s="81">
        <f t="shared" si="0"/>
        <v>23</v>
      </c>
      <c r="U36" s="33">
        <f t="shared" si="0"/>
        <v>6927</v>
      </c>
      <c r="V36" s="34">
        <f t="shared" si="1"/>
        <v>27</v>
      </c>
      <c r="W36" s="35">
        <f t="shared" si="2"/>
        <v>1</v>
      </c>
      <c r="X36" s="35">
        <f t="shared" si="3"/>
        <v>23</v>
      </c>
      <c r="Y36" s="35">
        <f t="shared" si="3"/>
        <v>6927</v>
      </c>
      <c r="Z36" s="36">
        <f t="shared" si="4"/>
        <v>3930</v>
      </c>
      <c r="AA36" s="35">
        <f t="shared" si="5"/>
        <v>22.930726070000002</v>
      </c>
      <c r="AB36" s="35">
        <f t="shared" si="6"/>
        <v>27</v>
      </c>
    </row>
    <row r="37" spans="1:28" ht="16.5" x14ac:dyDescent="0.2">
      <c r="A37" s="149">
        <v>28</v>
      </c>
      <c r="B37" s="108" t="s">
        <v>73</v>
      </c>
      <c r="C37" s="155" t="s">
        <v>47</v>
      </c>
      <c r="D37" s="106">
        <v>10</v>
      </c>
      <c r="E37" s="154">
        <v>2501</v>
      </c>
      <c r="F37" s="104">
        <v>7</v>
      </c>
      <c r="G37" s="105">
        <v>1541</v>
      </c>
      <c r="H37" s="106">
        <v>7</v>
      </c>
      <c r="I37" s="107">
        <v>4547</v>
      </c>
      <c r="J37" s="38"/>
      <c r="K37" s="39"/>
      <c r="L37" s="40"/>
      <c r="M37" s="41"/>
      <c r="N37" s="38"/>
      <c r="O37" s="39"/>
      <c r="P37" s="40"/>
      <c r="Q37" s="41"/>
      <c r="R37" s="38"/>
      <c r="S37" s="39"/>
      <c r="T37" s="81">
        <f t="shared" si="0"/>
        <v>24</v>
      </c>
      <c r="U37" s="33">
        <f t="shared" si="0"/>
        <v>8589</v>
      </c>
      <c r="V37" s="34">
        <f t="shared" si="1"/>
        <v>28</v>
      </c>
      <c r="W37" s="35">
        <f t="shared" si="2"/>
        <v>1</v>
      </c>
      <c r="X37" s="35">
        <f t="shared" si="3"/>
        <v>24</v>
      </c>
      <c r="Y37" s="35">
        <f t="shared" si="3"/>
        <v>8589</v>
      </c>
      <c r="Z37" s="36">
        <f t="shared" si="4"/>
        <v>4547</v>
      </c>
      <c r="AA37" s="35">
        <f t="shared" si="5"/>
        <v>23.914105453000001</v>
      </c>
      <c r="AB37" s="35">
        <f t="shared" si="6"/>
        <v>28</v>
      </c>
    </row>
    <row r="38" spans="1:28" ht="16.5" x14ac:dyDescent="0.2">
      <c r="A38" s="153">
        <v>29</v>
      </c>
      <c r="B38" s="108" t="s">
        <v>69</v>
      </c>
      <c r="C38" s="155" t="s">
        <v>34</v>
      </c>
      <c r="D38" s="106">
        <v>9</v>
      </c>
      <c r="E38" s="154">
        <v>5889</v>
      </c>
      <c r="F38" s="104">
        <v>5</v>
      </c>
      <c r="G38" s="105">
        <v>2683</v>
      </c>
      <c r="H38" s="106">
        <v>11</v>
      </c>
      <c r="I38" s="107">
        <v>0</v>
      </c>
      <c r="J38" s="38"/>
      <c r="K38" s="39"/>
      <c r="L38" s="40"/>
      <c r="M38" s="41"/>
      <c r="N38" s="38"/>
      <c r="O38" s="39"/>
      <c r="P38" s="40"/>
      <c r="Q38" s="41"/>
      <c r="R38" s="38" t="s">
        <v>58</v>
      </c>
      <c r="S38" s="39" t="s">
        <v>58</v>
      </c>
      <c r="T38" s="81">
        <f t="shared" si="0"/>
        <v>25</v>
      </c>
      <c r="U38" s="33">
        <f t="shared" si="0"/>
        <v>8572</v>
      </c>
      <c r="V38" s="34">
        <f t="shared" si="1"/>
        <v>29</v>
      </c>
      <c r="W38" s="35">
        <f t="shared" si="2"/>
        <v>1</v>
      </c>
      <c r="X38" s="35">
        <f t="shared" si="3"/>
        <v>25</v>
      </c>
      <c r="Y38" s="35">
        <f t="shared" si="3"/>
        <v>8572</v>
      </c>
      <c r="Z38" s="36">
        <f t="shared" si="4"/>
        <v>5889</v>
      </c>
      <c r="AA38" s="35">
        <f t="shared" si="5"/>
        <v>24.914274111000001</v>
      </c>
      <c r="AB38" s="35">
        <f t="shared" si="6"/>
        <v>29</v>
      </c>
    </row>
    <row r="39" spans="1:28" ht="16.5" x14ac:dyDescent="0.2">
      <c r="A39" s="153">
        <v>30</v>
      </c>
      <c r="B39" s="108" t="s">
        <v>153</v>
      </c>
      <c r="C39" s="111" t="s">
        <v>30</v>
      </c>
      <c r="D39" s="106">
        <v>11</v>
      </c>
      <c r="E39" s="107">
        <v>0</v>
      </c>
      <c r="F39" s="104">
        <v>8</v>
      </c>
      <c r="G39" s="105">
        <v>2419</v>
      </c>
      <c r="H39" s="106">
        <v>6</v>
      </c>
      <c r="I39" s="107">
        <v>4265</v>
      </c>
      <c r="J39" s="38"/>
      <c r="K39" s="39"/>
      <c r="L39" s="40"/>
      <c r="M39" s="41"/>
      <c r="N39" s="38"/>
      <c r="O39" s="39"/>
      <c r="P39" s="40"/>
      <c r="Q39" s="41"/>
      <c r="R39" s="38"/>
      <c r="S39" s="39"/>
      <c r="T39" s="81">
        <f t="shared" si="0"/>
        <v>25</v>
      </c>
      <c r="U39" s="33">
        <f t="shared" si="0"/>
        <v>6684</v>
      </c>
      <c r="V39" s="34">
        <f t="shared" si="1"/>
        <v>30</v>
      </c>
      <c r="W39" s="35">
        <f t="shared" si="2"/>
        <v>1</v>
      </c>
      <c r="X39" s="35">
        <f t="shared" si="3"/>
        <v>25</v>
      </c>
      <c r="Y39" s="35">
        <f t="shared" si="3"/>
        <v>6684</v>
      </c>
      <c r="Z39" s="36">
        <f t="shared" si="4"/>
        <v>4265</v>
      </c>
      <c r="AA39" s="35">
        <f t="shared" si="5"/>
        <v>24.933155735</v>
      </c>
      <c r="AB39" s="35">
        <f t="shared" si="6"/>
        <v>30</v>
      </c>
    </row>
    <row r="40" spans="1:28" ht="16.5" x14ac:dyDescent="0.2">
      <c r="A40" s="149">
        <v>31</v>
      </c>
      <c r="B40" s="108" t="s">
        <v>162</v>
      </c>
      <c r="C40" s="111" t="s">
        <v>30</v>
      </c>
      <c r="D40" s="106">
        <v>11</v>
      </c>
      <c r="E40" s="107">
        <v>0</v>
      </c>
      <c r="F40" s="104">
        <v>11</v>
      </c>
      <c r="G40" s="105">
        <v>0</v>
      </c>
      <c r="H40" s="106">
        <v>4</v>
      </c>
      <c r="I40" s="107">
        <v>12568</v>
      </c>
      <c r="J40" s="38"/>
      <c r="K40" s="39"/>
      <c r="L40" s="40"/>
      <c r="M40" s="41"/>
      <c r="N40" s="38"/>
      <c r="O40" s="39"/>
      <c r="P40" s="40"/>
      <c r="Q40" s="41"/>
      <c r="R40" s="38"/>
      <c r="S40" s="39"/>
      <c r="T40" s="81">
        <f t="shared" si="0"/>
        <v>26</v>
      </c>
      <c r="U40" s="33">
        <f t="shared" si="0"/>
        <v>12568</v>
      </c>
      <c r="V40" s="34">
        <f t="shared" si="1"/>
        <v>31</v>
      </c>
      <c r="W40" s="35">
        <f t="shared" si="2"/>
        <v>1</v>
      </c>
      <c r="X40" s="35">
        <f t="shared" si="3"/>
        <v>26</v>
      </c>
      <c r="Y40" s="35">
        <f t="shared" si="3"/>
        <v>12568</v>
      </c>
      <c r="Z40" s="36">
        <f t="shared" si="4"/>
        <v>12568</v>
      </c>
      <c r="AA40" s="35">
        <f t="shared" si="5"/>
        <v>25.874307432000002</v>
      </c>
      <c r="AB40" s="35">
        <f t="shared" si="6"/>
        <v>31</v>
      </c>
    </row>
    <row r="41" spans="1:28" ht="16.5" x14ac:dyDescent="0.2">
      <c r="A41" s="153">
        <v>32</v>
      </c>
      <c r="B41" s="108" t="s">
        <v>151</v>
      </c>
      <c r="C41" s="111" t="s">
        <v>32</v>
      </c>
      <c r="D41" s="106">
        <v>11</v>
      </c>
      <c r="E41" s="107">
        <v>0</v>
      </c>
      <c r="F41" s="104">
        <v>4</v>
      </c>
      <c r="G41" s="105">
        <v>2724</v>
      </c>
      <c r="H41" s="106">
        <v>11</v>
      </c>
      <c r="I41" s="107">
        <v>0</v>
      </c>
      <c r="J41" s="38"/>
      <c r="K41" s="39"/>
      <c r="L41" s="40"/>
      <c r="M41" s="41"/>
      <c r="N41" s="38"/>
      <c r="O41" s="39"/>
      <c r="P41" s="40"/>
      <c r="Q41" s="41"/>
      <c r="R41" s="38"/>
      <c r="S41" s="39"/>
      <c r="T41" s="81">
        <f t="shared" si="0"/>
        <v>26</v>
      </c>
      <c r="U41" s="33">
        <f t="shared" si="0"/>
        <v>2724</v>
      </c>
      <c r="V41" s="34">
        <f t="shared" si="1"/>
        <v>32</v>
      </c>
      <c r="W41" s="35">
        <f t="shared" si="2"/>
        <v>1</v>
      </c>
      <c r="X41" s="35">
        <f t="shared" si="3"/>
        <v>26</v>
      </c>
      <c r="Y41" s="35">
        <f t="shared" si="3"/>
        <v>2724</v>
      </c>
      <c r="Z41" s="36">
        <f t="shared" si="4"/>
        <v>2724</v>
      </c>
      <c r="AA41" s="35">
        <f t="shared" si="5"/>
        <v>25.972757275999999</v>
      </c>
      <c r="AB41" s="35">
        <f t="shared" si="6"/>
        <v>32</v>
      </c>
    </row>
    <row r="42" spans="1:28" ht="16.5" x14ac:dyDescent="0.2">
      <c r="A42" s="153">
        <v>33</v>
      </c>
      <c r="B42" s="108" t="s">
        <v>57</v>
      </c>
      <c r="C42" s="155" t="s">
        <v>28</v>
      </c>
      <c r="D42" s="106">
        <v>5</v>
      </c>
      <c r="E42" s="154">
        <v>7314</v>
      </c>
      <c r="F42" s="104">
        <v>11</v>
      </c>
      <c r="G42" s="105">
        <v>0</v>
      </c>
      <c r="H42" s="106">
        <v>11</v>
      </c>
      <c r="I42" s="107">
        <v>0</v>
      </c>
      <c r="J42" s="38"/>
      <c r="K42" s="39"/>
      <c r="L42" s="40"/>
      <c r="M42" s="41"/>
      <c r="N42" s="38"/>
      <c r="O42" s="39"/>
      <c r="P42" s="40"/>
      <c r="Q42" s="41"/>
      <c r="R42" s="38"/>
      <c r="S42" s="39"/>
      <c r="T42" s="81">
        <f t="shared" ref="T42:U73" si="7">IF(ISNUMBER(D42)=TRUE,SUM(D42,F42,H42,J42,L42,N42,P42,R42),"")</f>
        <v>27</v>
      </c>
      <c r="U42" s="33">
        <f t="shared" si="7"/>
        <v>7314</v>
      </c>
      <c r="V42" s="34">
        <f t="shared" si="1"/>
        <v>33</v>
      </c>
      <c r="W42" s="35">
        <f t="shared" si="2"/>
        <v>1</v>
      </c>
      <c r="X42" s="35">
        <f t="shared" ref="X42:Y73" si="8">IF(ISNUMBER(T42)=TRUE,T42,"")</f>
        <v>27</v>
      </c>
      <c r="Y42" s="35">
        <f t="shared" si="8"/>
        <v>7314</v>
      </c>
      <c r="Z42" s="36">
        <f t="shared" si="4"/>
        <v>7314</v>
      </c>
      <c r="AA42" s="35">
        <f t="shared" si="5"/>
        <v>26.926852686</v>
      </c>
      <c r="AB42" s="35">
        <f t="shared" si="6"/>
        <v>33</v>
      </c>
    </row>
    <row r="43" spans="1:28" ht="16.5" x14ac:dyDescent="0.2">
      <c r="A43" s="149">
        <v>34</v>
      </c>
      <c r="B43" s="108" t="s">
        <v>74</v>
      </c>
      <c r="C43" s="155" t="s">
        <v>37</v>
      </c>
      <c r="D43" s="106">
        <v>10</v>
      </c>
      <c r="E43" s="154">
        <v>1111</v>
      </c>
      <c r="F43" s="104">
        <v>9</v>
      </c>
      <c r="G43" s="105">
        <v>2328</v>
      </c>
      <c r="H43" s="106">
        <v>10</v>
      </c>
      <c r="I43" s="107">
        <v>3080</v>
      </c>
      <c r="J43" s="38"/>
      <c r="K43" s="39"/>
      <c r="L43" s="40"/>
      <c r="M43" s="41"/>
      <c r="N43" s="38"/>
      <c r="O43" s="39"/>
      <c r="P43" s="40"/>
      <c r="Q43" s="41"/>
      <c r="R43" s="38"/>
      <c r="S43" s="39"/>
      <c r="T43" s="81">
        <f t="shared" si="7"/>
        <v>29</v>
      </c>
      <c r="U43" s="33">
        <f t="shared" si="7"/>
        <v>6519</v>
      </c>
      <c r="V43" s="34">
        <f t="shared" si="1"/>
        <v>34</v>
      </c>
      <c r="W43" s="35">
        <f t="shared" si="2"/>
        <v>1</v>
      </c>
      <c r="X43" s="35">
        <f t="shared" si="8"/>
        <v>29</v>
      </c>
      <c r="Y43" s="35">
        <f t="shared" si="8"/>
        <v>6519</v>
      </c>
      <c r="Z43" s="36">
        <f t="shared" si="4"/>
        <v>3080</v>
      </c>
      <c r="AA43" s="35">
        <f t="shared" si="5"/>
        <v>28.93480692</v>
      </c>
      <c r="AB43" s="35">
        <f t="shared" si="6"/>
        <v>34</v>
      </c>
    </row>
    <row r="44" spans="1:28" ht="16.5" x14ac:dyDescent="0.2">
      <c r="A44" s="153">
        <v>35</v>
      </c>
      <c r="B44" s="108" t="s">
        <v>152</v>
      </c>
      <c r="C44" s="111" t="s">
        <v>33</v>
      </c>
      <c r="D44" s="106">
        <v>11</v>
      </c>
      <c r="E44" s="107">
        <v>0</v>
      </c>
      <c r="F44" s="104">
        <v>7</v>
      </c>
      <c r="G44" s="105">
        <v>2515</v>
      </c>
      <c r="H44" s="106">
        <v>11</v>
      </c>
      <c r="I44" s="107">
        <v>0</v>
      </c>
      <c r="J44" s="38"/>
      <c r="K44" s="39"/>
      <c r="L44" s="40"/>
      <c r="M44" s="41"/>
      <c r="N44" s="38"/>
      <c r="O44" s="39"/>
      <c r="P44" s="40"/>
      <c r="Q44" s="41"/>
      <c r="R44" s="38"/>
      <c r="S44" s="39"/>
      <c r="T44" s="81">
        <f t="shared" si="7"/>
        <v>29</v>
      </c>
      <c r="U44" s="33">
        <f t="shared" si="7"/>
        <v>2515</v>
      </c>
      <c r="V44" s="34">
        <f t="shared" si="1"/>
        <v>35</v>
      </c>
      <c r="W44" s="35">
        <f t="shared" si="2"/>
        <v>1</v>
      </c>
      <c r="X44" s="35">
        <f t="shared" si="8"/>
        <v>29</v>
      </c>
      <c r="Y44" s="35">
        <f t="shared" si="8"/>
        <v>2515</v>
      </c>
      <c r="Z44" s="36">
        <f t="shared" si="4"/>
        <v>2515</v>
      </c>
      <c r="AA44" s="35">
        <f t="shared" si="5"/>
        <v>28.974847485000002</v>
      </c>
      <c r="AB44" s="35">
        <f t="shared" si="6"/>
        <v>35</v>
      </c>
    </row>
    <row r="45" spans="1:28" ht="16.5" x14ac:dyDescent="0.2">
      <c r="A45" s="153">
        <v>36</v>
      </c>
      <c r="B45" s="108" t="s">
        <v>163</v>
      </c>
      <c r="C45" s="111" t="s">
        <v>34</v>
      </c>
      <c r="D45" s="106">
        <v>11</v>
      </c>
      <c r="E45" s="107">
        <v>0</v>
      </c>
      <c r="F45" s="104">
        <v>11</v>
      </c>
      <c r="G45" s="105">
        <v>0</v>
      </c>
      <c r="H45" s="106">
        <v>8</v>
      </c>
      <c r="I45" s="107">
        <v>4229</v>
      </c>
      <c r="J45" s="38"/>
      <c r="K45" s="39"/>
      <c r="L45" s="40"/>
      <c r="M45" s="41"/>
      <c r="N45" s="38"/>
      <c r="O45" s="39"/>
      <c r="P45" s="40"/>
      <c r="Q45" s="41"/>
      <c r="R45" s="38"/>
      <c r="S45" s="39"/>
      <c r="T45" s="81">
        <f t="shared" si="7"/>
        <v>30</v>
      </c>
      <c r="U45" s="33">
        <f t="shared" si="7"/>
        <v>4229</v>
      </c>
      <c r="V45" s="34">
        <f t="shared" si="1"/>
        <v>36</v>
      </c>
      <c r="W45" s="35">
        <f t="shared" si="2"/>
        <v>1</v>
      </c>
      <c r="X45" s="35">
        <f t="shared" si="8"/>
        <v>30</v>
      </c>
      <c r="Y45" s="35">
        <f t="shared" si="8"/>
        <v>4229</v>
      </c>
      <c r="Z45" s="36">
        <f t="shared" si="4"/>
        <v>4229</v>
      </c>
      <c r="AA45" s="35">
        <f t="shared" si="5"/>
        <v>29.957705770999997</v>
      </c>
      <c r="AB45" s="35">
        <f t="shared" si="6"/>
        <v>36</v>
      </c>
    </row>
    <row r="46" spans="1:28" ht="16.5" x14ac:dyDescent="0.2">
      <c r="A46" s="26">
        <v>37</v>
      </c>
      <c r="B46" s="82"/>
      <c r="C46" s="84"/>
      <c r="D46" s="40"/>
      <c r="E46" s="41"/>
      <c r="F46" s="38"/>
      <c r="G46" s="39"/>
      <c r="H46" s="40"/>
      <c r="I46" s="41"/>
      <c r="J46" s="38"/>
      <c r="K46" s="39"/>
      <c r="L46" s="40"/>
      <c r="M46" s="41"/>
      <c r="N46" s="38"/>
      <c r="O46" s="39"/>
      <c r="P46" s="40"/>
      <c r="Q46" s="41"/>
      <c r="R46" s="38"/>
      <c r="S46" s="39"/>
      <c r="T46" s="81" t="str">
        <f t="shared" si="7"/>
        <v/>
      </c>
      <c r="U46" s="33" t="str">
        <f t="shared" si="7"/>
        <v/>
      </c>
      <c r="V46" s="34" t="str">
        <f t="shared" si="1"/>
        <v/>
      </c>
      <c r="W46" s="35" t="str">
        <f t="shared" si="2"/>
        <v/>
      </c>
      <c r="X46" s="35" t="str">
        <f t="shared" si="8"/>
        <v/>
      </c>
      <c r="Y46" s="35" t="str">
        <f t="shared" si="8"/>
        <v/>
      </c>
      <c r="Z46" s="36">
        <f t="shared" si="4"/>
        <v>0</v>
      </c>
      <c r="AA46" s="35" t="str">
        <f t="shared" si="5"/>
        <v/>
      </c>
      <c r="AB46" s="35" t="str">
        <f t="shared" si="6"/>
        <v/>
      </c>
    </row>
    <row r="47" spans="1:28" ht="16.5" x14ac:dyDescent="0.2">
      <c r="A47" s="37">
        <v>38</v>
      </c>
      <c r="B47" s="82"/>
      <c r="C47" s="84"/>
      <c r="D47" s="40"/>
      <c r="E47" s="41"/>
      <c r="F47" s="38"/>
      <c r="G47" s="39"/>
      <c r="H47" s="40"/>
      <c r="I47" s="41"/>
      <c r="J47" s="38"/>
      <c r="K47" s="39"/>
      <c r="L47" s="40"/>
      <c r="M47" s="41"/>
      <c r="N47" s="38"/>
      <c r="O47" s="39"/>
      <c r="P47" s="40"/>
      <c r="Q47" s="41"/>
      <c r="R47" s="38"/>
      <c r="S47" s="39"/>
      <c r="T47" s="81" t="str">
        <f t="shared" si="7"/>
        <v/>
      </c>
      <c r="U47" s="33" t="str">
        <f t="shared" si="7"/>
        <v/>
      </c>
      <c r="V47" s="34" t="str">
        <f t="shared" si="1"/>
        <v/>
      </c>
      <c r="W47" s="35" t="str">
        <f t="shared" si="2"/>
        <v/>
      </c>
      <c r="X47" s="35" t="str">
        <f t="shared" si="8"/>
        <v/>
      </c>
      <c r="Y47" s="35" t="str">
        <f t="shared" si="8"/>
        <v/>
      </c>
      <c r="Z47" s="36">
        <f t="shared" si="4"/>
        <v>0</v>
      </c>
      <c r="AA47" s="35" t="str">
        <f t="shared" si="5"/>
        <v/>
      </c>
      <c r="AB47" s="35" t="str">
        <f t="shared" si="6"/>
        <v/>
      </c>
    </row>
    <row r="48" spans="1:28" ht="16.5" x14ac:dyDescent="0.2">
      <c r="A48" s="37">
        <v>39</v>
      </c>
      <c r="B48" s="82"/>
      <c r="C48" s="84"/>
      <c r="D48" s="40"/>
      <c r="E48" s="41"/>
      <c r="F48" s="38"/>
      <c r="G48" s="39"/>
      <c r="H48" s="40"/>
      <c r="I48" s="41"/>
      <c r="J48" s="38"/>
      <c r="K48" s="39"/>
      <c r="L48" s="40"/>
      <c r="M48" s="41"/>
      <c r="N48" s="38"/>
      <c r="O48" s="39"/>
      <c r="P48" s="40"/>
      <c r="Q48" s="41"/>
      <c r="R48" s="38"/>
      <c r="S48" s="39"/>
      <c r="T48" s="81" t="str">
        <f t="shared" si="7"/>
        <v/>
      </c>
      <c r="U48" s="33" t="str">
        <f t="shared" si="7"/>
        <v/>
      </c>
      <c r="V48" s="34" t="str">
        <f t="shared" si="1"/>
        <v/>
      </c>
      <c r="W48" s="35" t="str">
        <f t="shared" si="2"/>
        <v/>
      </c>
      <c r="X48" s="35" t="str">
        <f t="shared" si="8"/>
        <v/>
      </c>
      <c r="Y48" s="35" t="str">
        <f t="shared" si="8"/>
        <v/>
      </c>
      <c r="Z48" s="36">
        <f t="shared" si="4"/>
        <v>0</v>
      </c>
      <c r="AA48" s="35" t="str">
        <f t="shared" si="5"/>
        <v/>
      </c>
      <c r="AB48" s="35" t="str">
        <f t="shared" si="6"/>
        <v/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ABA3BC37-C940-4FA9-BD22-E85AC9E22926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F499-13A8-43F7-88DC-347BDC1FC56A}">
  <sheetPr codeName="List3">
    <pageSetUpPr fitToPage="1"/>
  </sheetPr>
  <dimension ref="A2:AA28"/>
  <sheetViews>
    <sheetView showRowColHeaders="0" zoomScale="90" zoomScaleNormal="90" workbookViewId="0">
      <selection activeCell="K19" sqref="K19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2" t="s">
        <v>0</v>
      </c>
      <c r="C4" s="112"/>
      <c r="D4" s="112"/>
      <c r="F4" s="113" t="s">
        <v>1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27" ht="23.25" x14ac:dyDescent="0.35">
      <c r="C5" s="3"/>
      <c r="E5" s="4" t="s">
        <v>2</v>
      </c>
      <c r="F5" s="113" t="s">
        <v>75</v>
      </c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27" ht="23.25" x14ac:dyDescent="0.2">
      <c r="F6" s="114" t="s">
        <v>4</v>
      </c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27" ht="13.5" thickBot="1" x14ac:dyDescent="0.25"/>
    <row r="8" spans="1:27" ht="20.25" customHeight="1" thickTop="1" x14ac:dyDescent="0.2">
      <c r="A8" s="115" t="s">
        <v>5</v>
      </c>
      <c r="B8" s="118" t="s">
        <v>6</v>
      </c>
      <c r="C8" s="121" t="s">
        <v>7</v>
      </c>
      <c r="D8" s="122"/>
      <c r="E8" s="123" t="s">
        <v>8</v>
      </c>
      <c r="F8" s="124"/>
      <c r="G8" s="121" t="s">
        <v>9</v>
      </c>
      <c r="H8" s="122"/>
      <c r="I8" s="123" t="s">
        <v>10</v>
      </c>
      <c r="J8" s="124"/>
      <c r="K8" s="121" t="s">
        <v>11</v>
      </c>
      <c r="L8" s="122"/>
      <c r="M8" s="123" t="s">
        <v>12</v>
      </c>
      <c r="N8" s="124"/>
      <c r="O8" s="121" t="s">
        <v>13</v>
      </c>
      <c r="P8" s="122"/>
      <c r="Q8" s="123" t="s">
        <v>14</v>
      </c>
      <c r="R8" s="122"/>
      <c r="S8" s="125" t="s">
        <v>15</v>
      </c>
      <c r="T8" s="126"/>
      <c r="U8" s="127"/>
    </row>
    <row r="9" spans="1:27" ht="39.950000000000003" customHeight="1" x14ac:dyDescent="0.2">
      <c r="A9" s="116"/>
      <c r="B9" s="119"/>
      <c r="C9" s="131" t="s">
        <v>76</v>
      </c>
      <c r="D9" s="132"/>
      <c r="E9" s="131" t="s">
        <v>77</v>
      </c>
      <c r="F9" s="132"/>
      <c r="G9" s="131" t="s">
        <v>78</v>
      </c>
      <c r="H9" s="132"/>
      <c r="I9" s="131" t="s">
        <v>79</v>
      </c>
      <c r="J9" s="132"/>
      <c r="K9" s="131" t="s">
        <v>80</v>
      </c>
      <c r="L9" s="132"/>
      <c r="M9" s="131" t="s">
        <v>81</v>
      </c>
      <c r="N9" s="132"/>
      <c r="O9" s="133"/>
      <c r="P9" s="134"/>
      <c r="Q9" s="135"/>
      <c r="R9" s="134"/>
      <c r="S9" s="128"/>
      <c r="T9" s="129"/>
      <c r="U9" s="130"/>
    </row>
    <row r="10" spans="1:27" ht="12.75" customHeight="1" x14ac:dyDescent="0.2">
      <c r="A10" s="117"/>
      <c r="B10" s="119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19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20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28</v>
      </c>
      <c r="C13" s="100">
        <v>2</v>
      </c>
      <c r="D13" s="101">
        <v>13040</v>
      </c>
      <c r="E13" s="102">
        <v>1</v>
      </c>
      <c r="F13" s="103">
        <v>25384</v>
      </c>
      <c r="G13" s="100">
        <v>3</v>
      </c>
      <c r="H13" s="101">
        <v>309</v>
      </c>
      <c r="I13" s="30"/>
      <c r="J13" s="31"/>
      <c r="K13" s="28"/>
      <c r="L13" s="29"/>
      <c r="M13" s="30"/>
      <c r="N13" s="31"/>
      <c r="O13" s="28"/>
      <c r="P13" s="29"/>
      <c r="Q13" s="30"/>
      <c r="R13" s="31"/>
      <c r="S13" s="32">
        <f t="shared" ref="S13:T27" si="0">IF(ISNUMBER(C13)=TRUE,SUM(C13,E13,G13,I13,K13,M13,O13,Q13),"")</f>
        <v>6</v>
      </c>
      <c r="T13" s="33">
        <f t="shared" si="0"/>
        <v>38733</v>
      </c>
      <c r="U13" s="34">
        <f t="shared" ref="U13:U25" si="1">IF(ISNUMBER(AA13)= TRUE,AA13,"")</f>
        <v>1</v>
      </c>
      <c r="W13" s="35">
        <f>IF(ISNUMBER(S13)=TRUE,S13,"")</f>
        <v>6</v>
      </c>
      <c r="X13" s="35">
        <f>IF(ISNUMBER(T13)=TRUE,T13,"")</f>
        <v>38733</v>
      </c>
      <c r="Y13" s="36">
        <f>MAX(D13,F13,H13,J13,L13,N13,P13,R13)</f>
        <v>25384</v>
      </c>
      <c r="Z13" s="35">
        <f>IF(ISNUMBER(W13)=TRUE,W13-X13/100000-Y13/1000000000,"")</f>
        <v>5.6126446159999999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83</v>
      </c>
      <c r="C14" s="104">
        <v>3</v>
      </c>
      <c r="D14" s="105">
        <v>12420</v>
      </c>
      <c r="E14" s="106">
        <v>2</v>
      </c>
      <c r="F14" s="107">
        <v>22480</v>
      </c>
      <c r="G14" s="104">
        <v>4</v>
      </c>
      <c r="H14" s="105">
        <v>1</v>
      </c>
      <c r="I14" s="40"/>
      <c r="J14" s="41"/>
      <c r="K14" s="38"/>
      <c r="L14" s="39"/>
      <c r="M14" s="40"/>
      <c r="N14" s="41"/>
      <c r="O14" s="38"/>
      <c r="P14" s="39"/>
      <c r="Q14" s="40"/>
      <c r="R14" s="41"/>
      <c r="S14" s="42">
        <f t="shared" si="0"/>
        <v>9</v>
      </c>
      <c r="T14" s="43">
        <f t="shared" si="0"/>
        <v>34901</v>
      </c>
      <c r="U14" s="34">
        <f t="shared" si="1"/>
        <v>2</v>
      </c>
      <c r="W14" s="35">
        <f t="shared" ref="W14:X27" si="2">IF(ISNUMBER(S14)=TRUE,S14,"")</f>
        <v>9</v>
      </c>
      <c r="X14" s="35">
        <f t="shared" si="2"/>
        <v>34901</v>
      </c>
      <c r="Y14" s="36">
        <f t="shared" ref="Y14:Y27" si="3">MAX(D14,F14,H14,J14,L14,N14,P14,R14)</f>
        <v>22480</v>
      </c>
      <c r="Z14" s="35">
        <f t="shared" ref="Z14:Z27" si="4">IF(ISNUMBER(W14)=TRUE,W14-X14/100000-Y14/1000000000,"")</f>
        <v>8.65096752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82</v>
      </c>
      <c r="C15" s="104">
        <v>1</v>
      </c>
      <c r="D15" s="105">
        <v>12309</v>
      </c>
      <c r="E15" s="106">
        <v>5</v>
      </c>
      <c r="F15" s="107">
        <v>15513</v>
      </c>
      <c r="G15" s="104">
        <v>5</v>
      </c>
      <c r="H15" s="105">
        <v>2</v>
      </c>
      <c r="I15" s="40"/>
      <c r="J15" s="41"/>
      <c r="K15" s="38"/>
      <c r="L15" s="39"/>
      <c r="M15" s="40"/>
      <c r="N15" s="41"/>
      <c r="O15" s="38"/>
      <c r="P15" s="39"/>
      <c r="Q15" s="40"/>
      <c r="R15" s="41"/>
      <c r="S15" s="42">
        <f t="shared" si="0"/>
        <v>11</v>
      </c>
      <c r="T15" s="43">
        <f t="shared" si="0"/>
        <v>27824</v>
      </c>
      <c r="U15" s="34">
        <f t="shared" si="1"/>
        <v>3</v>
      </c>
      <c r="W15" s="35">
        <f t="shared" si="2"/>
        <v>11</v>
      </c>
      <c r="X15" s="35">
        <f t="shared" si="2"/>
        <v>27824</v>
      </c>
      <c r="Y15" s="36">
        <f t="shared" si="3"/>
        <v>15513</v>
      </c>
      <c r="Z15" s="35">
        <f t="shared" si="4"/>
        <v>10.721744487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84</v>
      </c>
      <c r="C16" s="104">
        <v>4</v>
      </c>
      <c r="D16" s="105">
        <v>8878</v>
      </c>
      <c r="E16" s="106">
        <v>6</v>
      </c>
      <c r="F16" s="107">
        <v>14233</v>
      </c>
      <c r="G16" s="104">
        <v>1</v>
      </c>
      <c r="H16" s="105">
        <v>277</v>
      </c>
      <c r="I16" s="40"/>
      <c r="J16" s="41"/>
      <c r="K16" s="38"/>
      <c r="L16" s="39"/>
      <c r="M16" s="40"/>
      <c r="N16" s="41"/>
      <c r="O16" s="38"/>
      <c r="P16" s="39"/>
      <c r="Q16" s="40"/>
      <c r="R16" s="41"/>
      <c r="S16" s="42">
        <f t="shared" si="0"/>
        <v>11</v>
      </c>
      <c r="T16" s="43">
        <f t="shared" si="0"/>
        <v>23388</v>
      </c>
      <c r="U16" s="34">
        <f t="shared" si="1"/>
        <v>4</v>
      </c>
      <c r="W16" s="35">
        <f t="shared" si="2"/>
        <v>11</v>
      </c>
      <c r="X16" s="35">
        <f t="shared" si="2"/>
        <v>23388</v>
      </c>
      <c r="Y16" s="36">
        <f t="shared" si="3"/>
        <v>14233</v>
      </c>
      <c r="Z16" s="35">
        <f t="shared" si="4"/>
        <v>10.766105767000001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35</v>
      </c>
      <c r="C17" s="104">
        <v>5</v>
      </c>
      <c r="D17" s="105">
        <v>8652</v>
      </c>
      <c r="E17" s="106">
        <v>7</v>
      </c>
      <c r="F17" s="107">
        <v>12665</v>
      </c>
      <c r="G17" s="104">
        <v>2</v>
      </c>
      <c r="H17" s="105">
        <v>667</v>
      </c>
      <c r="I17" s="40"/>
      <c r="J17" s="41"/>
      <c r="K17" s="38"/>
      <c r="L17" s="39"/>
      <c r="M17" s="40"/>
      <c r="N17" s="41"/>
      <c r="O17" s="38"/>
      <c r="P17" s="39"/>
      <c r="Q17" s="40"/>
      <c r="R17" s="41"/>
      <c r="S17" s="42">
        <f t="shared" si="0"/>
        <v>14</v>
      </c>
      <c r="T17" s="43">
        <f t="shared" si="0"/>
        <v>21984</v>
      </c>
      <c r="U17" s="34">
        <f t="shared" si="1"/>
        <v>5</v>
      </c>
      <c r="W17" s="35">
        <f t="shared" si="2"/>
        <v>14</v>
      </c>
      <c r="X17" s="35">
        <f t="shared" si="2"/>
        <v>21984</v>
      </c>
      <c r="Y17" s="36">
        <f t="shared" si="3"/>
        <v>12665</v>
      </c>
      <c r="Z17" s="35">
        <f t="shared" si="4"/>
        <v>13.780147335000001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85</v>
      </c>
      <c r="C18" s="104">
        <v>6</v>
      </c>
      <c r="D18" s="105">
        <v>11121</v>
      </c>
      <c r="E18" s="106">
        <v>3</v>
      </c>
      <c r="F18" s="107">
        <v>11069</v>
      </c>
      <c r="G18" s="104">
        <v>7</v>
      </c>
      <c r="H18" s="105">
        <v>0</v>
      </c>
      <c r="I18" s="40"/>
      <c r="J18" s="41"/>
      <c r="K18" s="38"/>
      <c r="L18" s="39"/>
      <c r="M18" s="40"/>
      <c r="N18" s="41"/>
      <c r="O18" s="38"/>
      <c r="P18" s="39"/>
      <c r="Q18" s="40"/>
      <c r="R18" s="41"/>
      <c r="S18" s="42">
        <f t="shared" si="0"/>
        <v>16</v>
      </c>
      <c r="T18" s="43">
        <f t="shared" si="0"/>
        <v>22190</v>
      </c>
      <c r="U18" s="34">
        <f t="shared" si="1"/>
        <v>6</v>
      </c>
      <c r="W18" s="35">
        <f t="shared" si="2"/>
        <v>16</v>
      </c>
      <c r="X18" s="35">
        <f t="shared" si="2"/>
        <v>22190</v>
      </c>
      <c r="Y18" s="36">
        <f t="shared" si="3"/>
        <v>11121</v>
      </c>
      <c r="Z18" s="35">
        <f t="shared" si="4"/>
        <v>15.778088879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86</v>
      </c>
      <c r="C19" s="104">
        <v>7</v>
      </c>
      <c r="D19" s="105">
        <v>3050</v>
      </c>
      <c r="E19" s="106">
        <v>4</v>
      </c>
      <c r="F19" s="107">
        <v>15524</v>
      </c>
      <c r="G19" s="104">
        <v>6</v>
      </c>
      <c r="H19" s="105">
        <v>54</v>
      </c>
      <c r="I19" s="40"/>
      <c r="J19" s="41"/>
      <c r="K19" s="38"/>
      <c r="L19" s="39"/>
      <c r="M19" s="40"/>
      <c r="N19" s="41"/>
      <c r="O19" s="38"/>
      <c r="P19" s="39"/>
      <c r="Q19" s="40"/>
      <c r="R19" s="41"/>
      <c r="S19" s="42">
        <f t="shared" si="0"/>
        <v>17</v>
      </c>
      <c r="T19" s="43">
        <f t="shared" si="0"/>
        <v>18628</v>
      </c>
      <c r="U19" s="34">
        <f t="shared" si="1"/>
        <v>7</v>
      </c>
      <c r="W19" s="35">
        <f t="shared" si="2"/>
        <v>17</v>
      </c>
      <c r="X19" s="35">
        <f t="shared" si="2"/>
        <v>18628</v>
      </c>
      <c r="Y19" s="36">
        <f t="shared" si="3"/>
        <v>15524</v>
      </c>
      <c r="Z19" s="35">
        <f t="shared" si="4"/>
        <v>16.813704476000002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27"/>
      <c r="C20" s="38"/>
      <c r="D20" s="39"/>
      <c r="E20" s="40"/>
      <c r="F20" s="41"/>
      <c r="G20" s="38"/>
      <c r="H20" s="39"/>
      <c r="I20" s="40"/>
      <c r="J20" s="41"/>
      <c r="K20" s="38"/>
      <c r="L20" s="39"/>
      <c r="M20" s="40"/>
      <c r="N20" s="41"/>
      <c r="O20" s="38"/>
      <c r="P20" s="39"/>
      <c r="Q20" s="40"/>
      <c r="R20" s="41"/>
      <c r="S20" s="42" t="str">
        <f t="shared" si="0"/>
        <v/>
      </c>
      <c r="T20" s="43" t="str">
        <f t="shared" si="0"/>
        <v/>
      </c>
      <c r="U20" s="34" t="str">
        <f t="shared" si="1"/>
        <v/>
      </c>
      <c r="W20" s="35" t="str">
        <f t="shared" si="2"/>
        <v/>
      </c>
      <c r="X20" s="35" t="str">
        <f t="shared" si="2"/>
        <v/>
      </c>
      <c r="Y20" s="36">
        <f t="shared" si="3"/>
        <v>0</v>
      </c>
      <c r="Z20" s="35" t="str">
        <f t="shared" si="4"/>
        <v/>
      </c>
      <c r="AA20" s="35" t="str">
        <f t="shared" si="5"/>
        <v/>
      </c>
    </row>
    <row r="21" spans="1:27" s="35" customFormat="1" ht="42.75" customHeight="1" x14ac:dyDescent="0.25">
      <c r="A21" s="37">
        <v>9</v>
      </c>
      <c r="B21" s="27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42" t="str">
        <f t="shared" si="0"/>
        <v/>
      </c>
      <c r="T21" s="43" t="str">
        <f t="shared" si="0"/>
        <v/>
      </c>
      <c r="U21" s="34" t="str">
        <f t="shared" si="1"/>
        <v/>
      </c>
      <c r="W21" s="35" t="str">
        <f t="shared" si="2"/>
        <v/>
      </c>
      <c r="X21" s="35" t="str">
        <f t="shared" si="2"/>
        <v/>
      </c>
      <c r="Y21" s="36">
        <f t="shared" si="3"/>
        <v>0</v>
      </c>
      <c r="Z21" s="35" t="str">
        <f t="shared" si="4"/>
        <v/>
      </c>
      <c r="AA21" s="35" t="str">
        <f t="shared" si="5"/>
        <v/>
      </c>
    </row>
    <row r="22" spans="1:27" s="35" customFormat="1" ht="42.75" customHeight="1" x14ac:dyDescent="0.25">
      <c r="A22" s="37">
        <v>10</v>
      </c>
      <c r="B22" s="27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42" t="str">
        <f t="shared" si="0"/>
        <v/>
      </c>
      <c r="T22" s="43" t="str">
        <f t="shared" si="0"/>
        <v/>
      </c>
      <c r="U22" s="34" t="str">
        <f t="shared" si="1"/>
        <v/>
      </c>
      <c r="W22" s="35" t="str">
        <f t="shared" si="2"/>
        <v/>
      </c>
      <c r="X22" s="35" t="str">
        <f t="shared" si="2"/>
        <v/>
      </c>
      <c r="Y22" s="36">
        <f t="shared" si="3"/>
        <v>0</v>
      </c>
      <c r="Z22" s="35" t="str">
        <f t="shared" si="4"/>
        <v/>
      </c>
      <c r="AA22" s="35" t="str">
        <f t="shared" si="5"/>
        <v/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6F83-BC64-45C3-BE5F-2D27E1A99EAD}">
  <sheetPr codeName="List4">
    <pageSetUpPr fitToPage="1"/>
  </sheetPr>
  <dimension ref="A1:AB100"/>
  <sheetViews>
    <sheetView showRowColHeaders="0" zoomScaleNormal="100" workbookViewId="0">
      <selection activeCell="P29" sqref="P29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2"/>
      <c r="C1" s="142"/>
      <c r="E1" s="113" t="s">
        <v>1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28" ht="23.25" x14ac:dyDescent="0.35">
      <c r="B2" s="143" t="s">
        <v>38</v>
      </c>
      <c r="C2" s="143"/>
      <c r="D2" s="143"/>
      <c r="E2" s="113" t="s">
        <v>87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28" ht="23.25" x14ac:dyDescent="0.35">
      <c r="E3" s="144" t="s">
        <v>40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36" t="s">
        <v>5</v>
      </c>
      <c r="B5" s="138" t="s">
        <v>41</v>
      </c>
      <c r="C5" s="140" t="s">
        <v>6</v>
      </c>
      <c r="D5" s="123" t="s">
        <v>7</v>
      </c>
      <c r="E5" s="124"/>
      <c r="F5" s="121" t="s">
        <v>8</v>
      </c>
      <c r="G5" s="122"/>
      <c r="H5" s="123" t="s">
        <v>9</v>
      </c>
      <c r="I5" s="124"/>
      <c r="J5" s="121" t="s">
        <v>10</v>
      </c>
      <c r="K5" s="122"/>
      <c r="L5" s="123" t="s">
        <v>11</v>
      </c>
      <c r="M5" s="124"/>
      <c r="N5" s="121" t="s">
        <v>12</v>
      </c>
      <c r="O5" s="122"/>
      <c r="P5" s="123" t="s">
        <v>13</v>
      </c>
      <c r="Q5" s="124"/>
      <c r="R5" s="121" t="s">
        <v>14</v>
      </c>
      <c r="S5" s="122"/>
      <c r="T5" s="125" t="s">
        <v>15</v>
      </c>
      <c r="U5" s="126"/>
      <c r="V5" s="127"/>
    </row>
    <row r="6" spans="1:28" ht="39.950000000000003" customHeight="1" x14ac:dyDescent="0.2">
      <c r="A6" s="137"/>
      <c r="B6" s="139"/>
      <c r="C6" s="141"/>
      <c r="D6" s="145" t="s">
        <v>76</v>
      </c>
      <c r="E6" s="146"/>
      <c r="F6" s="147" t="s">
        <v>77</v>
      </c>
      <c r="G6" s="148"/>
      <c r="H6" s="147" t="s">
        <v>78</v>
      </c>
      <c r="I6" s="148"/>
      <c r="J6" s="147" t="s">
        <v>79</v>
      </c>
      <c r="K6" s="148"/>
      <c r="L6" s="147" t="s">
        <v>80</v>
      </c>
      <c r="M6" s="148"/>
      <c r="N6" s="147" t="s">
        <v>81</v>
      </c>
      <c r="O6" s="148"/>
      <c r="P6" s="133"/>
      <c r="Q6" s="134"/>
      <c r="R6" s="133"/>
      <c r="S6" s="134"/>
      <c r="T6" s="128"/>
      <c r="U6" s="129"/>
      <c r="V6" s="130"/>
    </row>
    <row r="7" spans="1:28" ht="12.75" customHeight="1" x14ac:dyDescent="0.2">
      <c r="A7" s="137"/>
      <c r="B7" s="139"/>
      <c r="C7" s="141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26">
        <v>1</v>
      </c>
      <c r="B10" s="108" t="s">
        <v>92</v>
      </c>
      <c r="C10" s="98" t="s">
        <v>28</v>
      </c>
      <c r="D10" s="106">
        <v>2</v>
      </c>
      <c r="E10" s="107">
        <v>8589</v>
      </c>
      <c r="F10" s="104">
        <v>1</v>
      </c>
      <c r="G10" s="105">
        <v>5674</v>
      </c>
      <c r="H10" s="106">
        <v>2</v>
      </c>
      <c r="I10" s="107">
        <v>309</v>
      </c>
      <c r="J10" s="38"/>
      <c r="K10" s="39"/>
      <c r="L10" s="40"/>
      <c r="M10" s="41"/>
      <c r="N10" s="38"/>
      <c r="O10" s="39"/>
      <c r="P10" s="40"/>
      <c r="Q10" s="41"/>
      <c r="R10" s="38"/>
      <c r="S10" s="39"/>
      <c r="T10" s="81">
        <f t="shared" ref="T10:U41" si="0">IF(ISNUMBER(D10)=TRUE,SUM(D10,F10,H10,J10,L10,N10,P10,R10),"")</f>
        <v>5</v>
      </c>
      <c r="U10" s="33">
        <f t="shared" si="0"/>
        <v>14572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5</v>
      </c>
      <c r="Y10" s="35">
        <f t="shared" si="3"/>
        <v>14572</v>
      </c>
      <c r="Z10" s="36">
        <f t="shared" ref="Z10:Z73" si="4">MAX(E10,G10,I10,K10,M10,O10,Q10,S10)</f>
        <v>8589</v>
      </c>
      <c r="AA10" s="35">
        <f t="shared" ref="AA10:AA73" si="5">IF(ISNUMBER(X10)=TRUE,X10-Y10/100000-Z10/1000000000,"")</f>
        <v>4.854271411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37">
        <v>2</v>
      </c>
      <c r="B11" s="108" t="s">
        <v>96</v>
      </c>
      <c r="C11" s="98" t="s">
        <v>97</v>
      </c>
      <c r="D11" s="106">
        <v>3</v>
      </c>
      <c r="E11" s="107">
        <v>3296</v>
      </c>
      <c r="F11" s="104">
        <v>1</v>
      </c>
      <c r="G11" s="105">
        <v>10107</v>
      </c>
      <c r="H11" s="106">
        <v>1</v>
      </c>
      <c r="I11" s="107">
        <v>37</v>
      </c>
      <c r="J11" s="38"/>
      <c r="K11" s="39"/>
      <c r="L11" s="40"/>
      <c r="M11" s="41"/>
      <c r="N11" s="38"/>
      <c r="O11" s="39"/>
      <c r="P11" s="40"/>
      <c r="Q11" s="41"/>
      <c r="R11" s="38"/>
      <c r="S11" s="39"/>
      <c r="T11" s="81">
        <f t="shared" si="0"/>
        <v>5</v>
      </c>
      <c r="U11" s="33">
        <f t="shared" si="0"/>
        <v>13440</v>
      </c>
      <c r="V11" s="34">
        <f t="shared" si="1"/>
        <v>2</v>
      </c>
      <c r="W11" s="35">
        <f t="shared" si="2"/>
        <v>1</v>
      </c>
      <c r="X11" s="35">
        <f t="shared" si="3"/>
        <v>5</v>
      </c>
      <c r="Y11" s="35">
        <f t="shared" si="3"/>
        <v>13440</v>
      </c>
      <c r="Z11" s="36">
        <f t="shared" si="4"/>
        <v>10107</v>
      </c>
      <c r="AA11" s="35">
        <f t="shared" si="5"/>
        <v>4.8655898930000001</v>
      </c>
      <c r="AB11" s="35">
        <f t="shared" si="6"/>
        <v>2</v>
      </c>
    </row>
    <row r="12" spans="1:28" s="35" customFormat="1" ht="15" customHeight="1" x14ac:dyDescent="0.25">
      <c r="A12" s="37">
        <v>3</v>
      </c>
      <c r="B12" s="108" t="s">
        <v>94</v>
      </c>
      <c r="C12" s="98" t="s">
        <v>28</v>
      </c>
      <c r="D12" s="106">
        <v>2</v>
      </c>
      <c r="E12" s="107">
        <v>4451</v>
      </c>
      <c r="F12" s="104">
        <v>2</v>
      </c>
      <c r="G12" s="105">
        <v>7090</v>
      </c>
      <c r="H12" s="106">
        <v>4.5</v>
      </c>
      <c r="I12" s="107">
        <v>0</v>
      </c>
      <c r="J12" s="38"/>
      <c r="K12" s="39"/>
      <c r="L12" s="40"/>
      <c r="M12" s="41"/>
      <c r="N12" s="38"/>
      <c r="O12" s="39"/>
      <c r="P12" s="40"/>
      <c r="Q12" s="41"/>
      <c r="R12" s="38" t="s">
        <v>58</v>
      </c>
      <c r="S12" s="39" t="s">
        <v>58</v>
      </c>
      <c r="T12" s="81">
        <f t="shared" si="0"/>
        <v>8.5</v>
      </c>
      <c r="U12" s="33">
        <f t="shared" si="0"/>
        <v>11541</v>
      </c>
      <c r="V12" s="34">
        <f t="shared" si="1"/>
        <v>3</v>
      </c>
      <c r="W12" s="35">
        <f t="shared" si="2"/>
        <v>1</v>
      </c>
      <c r="X12" s="35">
        <f t="shared" si="3"/>
        <v>8.5</v>
      </c>
      <c r="Y12" s="35">
        <f t="shared" si="3"/>
        <v>11541</v>
      </c>
      <c r="Z12" s="36">
        <f t="shared" si="4"/>
        <v>7090</v>
      </c>
      <c r="AA12" s="35">
        <f t="shared" si="5"/>
        <v>8.3845829099999989</v>
      </c>
      <c r="AB12" s="35">
        <f t="shared" si="6"/>
        <v>3</v>
      </c>
    </row>
    <row r="13" spans="1:28" s="35" customFormat="1" ht="15" customHeight="1" x14ac:dyDescent="0.25">
      <c r="A13" s="26">
        <v>4</v>
      </c>
      <c r="B13" s="108" t="s">
        <v>95</v>
      </c>
      <c r="C13" s="98" t="s">
        <v>83</v>
      </c>
      <c r="D13" s="106">
        <v>3</v>
      </c>
      <c r="E13" s="107">
        <v>7729</v>
      </c>
      <c r="F13" s="104">
        <v>1</v>
      </c>
      <c r="G13" s="105">
        <v>16440</v>
      </c>
      <c r="H13" s="106">
        <v>5</v>
      </c>
      <c r="I13" s="107">
        <v>0</v>
      </c>
      <c r="J13" s="38"/>
      <c r="K13" s="39"/>
      <c r="L13" s="40"/>
      <c r="M13" s="41"/>
      <c r="N13" s="38"/>
      <c r="O13" s="39"/>
      <c r="P13" s="40"/>
      <c r="Q13" s="41"/>
      <c r="R13" s="38"/>
      <c r="S13" s="39"/>
      <c r="T13" s="81">
        <f t="shared" si="0"/>
        <v>9</v>
      </c>
      <c r="U13" s="33">
        <f t="shared" si="0"/>
        <v>24169</v>
      </c>
      <c r="V13" s="34">
        <f t="shared" si="1"/>
        <v>4</v>
      </c>
      <c r="W13" s="35">
        <f t="shared" si="2"/>
        <v>1</v>
      </c>
      <c r="X13" s="35">
        <f t="shared" si="3"/>
        <v>9</v>
      </c>
      <c r="Y13" s="35">
        <f t="shared" si="3"/>
        <v>24169</v>
      </c>
      <c r="Z13" s="36">
        <f t="shared" si="4"/>
        <v>16440</v>
      </c>
      <c r="AA13" s="35">
        <f t="shared" si="5"/>
        <v>8.7582935600000003</v>
      </c>
      <c r="AB13" s="35">
        <f t="shared" si="6"/>
        <v>4</v>
      </c>
    </row>
    <row r="14" spans="1:28" s="35" customFormat="1" ht="15" customHeight="1" x14ac:dyDescent="0.25">
      <c r="A14" s="37">
        <v>5</v>
      </c>
      <c r="B14" s="109" t="s">
        <v>93</v>
      </c>
      <c r="C14" s="98" t="s">
        <v>83</v>
      </c>
      <c r="D14" s="104">
        <v>2</v>
      </c>
      <c r="E14" s="103">
        <v>4479</v>
      </c>
      <c r="F14" s="100">
        <v>3</v>
      </c>
      <c r="G14" s="110">
        <v>5305</v>
      </c>
      <c r="H14" s="102">
        <v>6</v>
      </c>
      <c r="I14" s="103">
        <v>0</v>
      </c>
      <c r="J14" s="28"/>
      <c r="K14" s="29"/>
      <c r="L14" s="30"/>
      <c r="M14" s="31"/>
      <c r="N14" s="28"/>
      <c r="O14" s="29"/>
      <c r="P14" s="30"/>
      <c r="Q14" s="31"/>
      <c r="R14" s="28"/>
      <c r="S14" s="29"/>
      <c r="T14" s="81">
        <f t="shared" si="0"/>
        <v>11</v>
      </c>
      <c r="U14" s="33">
        <f t="shared" si="0"/>
        <v>9784</v>
      </c>
      <c r="V14" s="34">
        <f t="shared" si="1"/>
        <v>5</v>
      </c>
      <c r="W14" s="35">
        <f t="shared" si="2"/>
        <v>1</v>
      </c>
      <c r="X14" s="35">
        <f t="shared" si="3"/>
        <v>11</v>
      </c>
      <c r="Y14" s="35">
        <f t="shared" si="3"/>
        <v>9784</v>
      </c>
      <c r="Z14" s="36">
        <f t="shared" si="4"/>
        <v>5305</v>
      </c>
      <c r="AA14" s="35">
        <f t="shared" si="5"/>
        <v>10.902154695</v>
      </c>
      <c r="AB14" s="35">
        <f t="shared" si="6"/>
        <v>5</v>
      </c>
    </row>
    <row r="15" spans="1:28" s="35" customFormat="1" ht="15" customHeight="1" x14ac:dyDescent="0.25">
      <c r="A15" s="37">
        <v>6</v>
      </c>
      <c r="B15" s="108" t="s">
        <v>89</v>
      </c>
      <c r="C15" s="98" t="s">
        <v>90</v>
      </c>
      <c r="D15" s="106">
        <v>1</v>
      </c>
      <c r="E15" s="107">
        <v>8739</v>
      </c>
      <c r="F15" s="104">
        <v>6</v>
      </c>
      <c r="G15" s="105">
        <v>653</v>
      </c>
      <c r="H15" s="106">
        <v>4.5</v>
      </c>
      <c r="I15" s="107">
        <v>0</v>
      </c>
      <c r="J15" s="38"/>
      <c r="K15" s="39"/>
      <c r="L15" s="40"/>
      <c r="M15" s="41"/>
      <c r="N15" s="38"/>
      <c r="O15" s="39"/>
      <c r="P15" s="40"/>
      <c r="Q15" s="41"/>
      <c r="R15" s="38"/>
      <c r="S15" s="39"/>
      <c r="T15" s="81">
        <f t="shared" si="0"/>
        <v>11.5</v>
      </c>
      <c r="U15" s="33">
        <f t="shared" si="0"/>
        <v>9392</v>
      </c>
      <c r="V15" s="34">
        <f t="shared" si="1"/>
        <v>6</v>
      </c>
      <c r="W15" s="35">
        <f t="shared" si="2"/>
        <v>1</v>
      </c>
      <c r="X15" s="35">
        <f t="shared" si="3"/>
        <v>11.5</v>
      </c>
      <c r="Y15" s="35">
        <f t="shared" si="3"/>
        <v>9392</v>
      </c>
      <c r="Z15" s="36">
        <f t="shared" si="4"/>
        <v>8739</v>
      </c>
      <c r="AA15" s="35">
        <f t="shared" si="5"/>
        <v>11.406071260999999</v>
      </c>
      <c r="AB15" s="35">
        <f t="shared" si="6"/>
        <v>6</v>
      </c>
    </row>
    <row r="16" spans="1:28" s="35" customFormat="1" ht="15" customHeight="1" x14ac:dyDescent="0.25">
      <c r="A16" s="26">
        <v>7</v>
      </c>
      <c r="B16" s="108" t="s">
        <v>101</v>
      </c>
      <c r="C16" s="99" t="s">
        <v>86</v>
      </c>
      <c r="D16" s="106">
        <v>4</v>
      </c>
      <c r="E16" s="107">
        <v>780</v>
      </c>
      <c r="F16" s="104">
        <v>4</v>
      </c>
      <c r="G16" s="105">
        <v>11650</v>
      </c>
      <c r="H16" s="106">
        <v>4</v>
      </c>
      <c r="I16" s="107">
        <v>54</v>
      </c>
      <c r="J16" s="38"/>
      <c r="K16" s="39"/>
      <c r="L16" s="40"/>
      <c r="M16" s="41"/>
      <c r="N16" s="38"/>
      <c r="O16" s="39"/>
      <c r="P16" s="40"/>
      <c r="Q16" s="41"/>
      <c r="R16" s="38"/>
      <c r="S16" s="39"/>
      <c r="T16" s="81">
        <f t="shared" si="0"/>
        <v>12</v>
      </c>
      <c r="U16" s="33">
        <f t="shared" si="0"/>
        <v>12484</v>
      </c>
      <c r="V16" s="34">
        <f t="shared" si="1"/>
        <v>7</v>
      </c>
      <c r="W16" s="35">
        <f t="shared" si="2"/>
        <v>1</v>
      </c>
      <c r="X16" s="35">
        <f t="shared" si="3"/>
        <v>12</v>
      </c>
      <c r="Y16" s="35">
        <f t="shared" si="3"/>
        <v>12484</v>
      </c>
      <c r="Z16" s="36">
        <f t="shared" si="4"/>
        <v>11650</v>
      </c>
      <c r="AA16" s="35">
        <f t="shared" si="5"/>
        <v>11.87514835</v>
      </c>
      <c r="AB16" s="35">
        <f t="shared" si="6"/>
        <v>7</v>
      </c>
    </row>
    <row r="17" spans="1:28" s="35" customFormat="1" ht="15" customHeight="1" x14ac:dyDescent="0.25">
      <c r="A17" s="37">
        <v>8</v>
      </c>
      <c r="B17" s="108" t="s">
        <v>155</v>
      </c>
      <c r="C17" s="111" t="s">
        <v>35</v>
      </c>
      <c r="D17" s="106">
        <v>8</v>
      </c>
      <c r="E17" s="107">
        <v>0</v>
      </c>
      <c r="F17" s="104">
        <v>3</v>
      </c>
      <c r="G17" s="105">
        <v>1203</v>
      </c>
      <c r="H17" s="106">
        <v>1</v>
      </c>
      <c r="I17" s="107">
        <v>667</v>
      </c>
      <c r="J17" s="38"/>
      <c r="K17" s="39"/>
      <c r="L17" s="40"/>
      <c r="M17" s="41"/>
      <c r="N17" s="38"/>
      <c r="O17" s="39"/>
      <c r="P17" s="40"/>
      <c r="Q17" s="41"/>
      <c r="R17" s="38"/>
      <c r="S17" s="39"/>
      <c r="T17" s="81">
        <f t="shared" si="0"/>
        <v>12</v>
      </c>
      <c r="U17" s="33">
        <f t="shared" si="0"/>
        <v>1870</v>
      </c>
      <c r="V17" s="34">
        <f t="shared" si="1"/>
        <v>8</v>
      </c>
      <c r="W17" s="35">
        <f t="shared" si="2"/>
        <v>1</v>
      </c>
      <c r="X17" s="35">
        <f t="shared" si="3"/>
        <v>12</v>
      </c>
      <c r="Y17" s="35">
        <f t="shared" si="3"/>
        <v>1870</v>
      </c>
      <c r="Z17" s="36">
        <f t="shared" si="4"/>
        <v>1203</v>
      </c>
      <c r="AA17" s="35">
        <f t="shared" si="5"/>
        <v>11.981298796999999</v>
      </c>
      <c r="AB17" s="35">
        <f t="shared" si="6"/>
        <v>8</v>
      </c>
    </row>
    <row r="18" spans="1:28" s="35" customFormat="1" ht="15" customHeight="1" x14ac:dyDescent="0.25">
      <c r="A18" s="37">
        <v>9</v>
      </c>
      <c r="B18" s="108" t="s">
        <v>106</v>
      </c>
      <c r="C18" s="98" t="s">
        <v>85</v>
      </c>
      <c r="D18" s="106">
        <v>6</v>
      </c>
      <c r="E18" s="107">
        <v>486</v>
      </c>
      <c r="F18" s="104">
        <v>2</v>
      </c>
      <c r="G18" s="105">
        <v>2263</v>
      </c>
      <c r="H18" s="106">
        <v>5</v>
      </c>
      <c r="I18" s="107">
        <v>0</v>
      </c>
      <c r="J18" s="38"/>
      <c r="K18" s="39"/>
      <c r="L18" s="40"/>
      <c r="M18" s="41"/>
      <c r="N18" s="38"/>
      <c r="O18" s="39"/>
      <c r="P18" s="40"/>
      <c r="Q18" s="41"/>
      <c r="R18" s="38"/>
      <c r="S18" s="39"/>
      <c r="T18" s="81">
        <f t="shared" si="0"/>
        <v>13</v>
      </c>
      <c r="U18" s="33">
        <f t="shared" si="0"/>
        <v>2749</v>
      </c>
      <c r="V18" s="34">
        <f t="shared" si="1"/>
        <v>9</v>
      </c>
      <c r="W18" s="35">
        <f t="shared" si="2"/>
        <v>1</v>
      </c>
      <c r="X18" s="35">
        <f t="shared" si="3"/>
        <v>13</v>
      </c>
      <c r="Y18" s="35">
        <f t="shared" si="3"/>
        <v>2749</v>
      </c>
      <c r="Z18" s="36">
        <f t="shared" si="4"/>
        <v>2263</v>
      </c>
      <c r="AA18" s="35">
        <f t="shared" si="5"/>
        <v>12.972507736999999</v>
      </c>
      <c r="AB18" s="35">
        <f t="shared" si="6"/>
        <v>9</v>
      </c>
    </row>
    <row r="19" spans="1:28" s="35" customFormat="1" ht="15" customHeight="1" x14ac:dyDescent="0.25">
      <c r="A19" s="26">
        <v>10</v>
      </c>
      <c r="B19" s="108" t="s">
        <v>103</v>
      </c>
      <c r="C19" s="99" t="s">
        <v>86</v>
      </c>
      <c r="D19" s="106">
        <v>5</v>
      </c>
      <c r="E19" s="107">
        <v>1085</v>
      </c>
      <c r="F19" s="104">
        <v>4</v>
      </c>
      <c r="G19" s="105">
        <v>1069</v>
      </c>
      <c r="H19" s="106">
        <v>4.5</v>
      </c>
      <c r="I19" s="107">
        <v>0</v>
      </c>
      <c r="J19" s="38"/>
      <c r="K19" s="39"/>
      <c r="L19" s="40"/>
      <c r="M19" s="41"/>
      <c r="N19" s="38"/>
      <c r="O19" s="39"/>
      <c r="P19" s="40"/>
      <c r="Q19" s="41"/>
      <c r="R19" s="38"/>
      <c r="S19" s="39"/>
      <c r="T19" s="81">
        <f t="shared" si="0"/>
        <v>13.5</v>
      </c>
      <c r="U19" s="33">
        <f t="shared" si="0"/>
        <v>2154</v>
      </c>
      <c r="V19" s="34">
        <f t="shared" si="1"/>
        <v>10</v>
      </c>
      <c r="W19" s="35">
        <f t="shared" si="2"/>
        <v>1</v>
      </c>
      <c r="X19" s="35">
        <f t="shared" si="3"/>
        <v>13.5</v>
      </c>
      <c r="Y19" s="35">
        <f t="shared" si="3"/>
        <v>2154</v>
      </c>
      <c r="Z19" s="36">
        <f t="shared" si="4"/>
        <v>1085</v>
      </c>
      <c r="AA19" s="35">
        <f t="shared" si="5"/>
        <v>13.478458915000001</v>
      </c>
      <c r="AB19" s="35">
        <f t="shared" si="6"/>
        <v>10</v>
      </c>
    </row>
    <row r="20" spans="1:28" s="35" customFormat="1" ht="15" customHeight="1" x14ac:dyDescent="0.25">
      <c r="A20" s="37">
        <v>11</v>
      </c>
      <c r="B20" s="108" t="s">
        <v>91</v>
      </c>
      <c r="C20" s="98" t="s">
        <v>35</v>
      </c>
      <c r="D20" s="106">
        <v>1</v>
      </c>
      <c r="E20" s="107">
        <v>6978</v>
      </c>
      <c r="F20" s="104">
        <v>5</v>
      </c>
      <c r="G20" s="105">
        <v>10780</v>
      </c>
      <c r="H20" s="106">
        <v>8</v>
      </c>
      <c r="I20" s="107">
        <v>0</v>
      </c>
      <c r="J20" s="38"/>
      <c r="K20" s="39"/>
      <c r="L20" s="40"/>
      <c r="M20" s="41"/>
      <c r="N20" s="38"/>
      <c r="O20" s="39"/>
      <c r="P20" s="40"/>
      <c r="Q20" s="41"/>
      <c r="R20" s="38"/>
      <c r="S20" s="39"/>
      <c r="T20" s="81">
        <f t="shared" si="0"/>
        <v>14</v>
      </c>
      <c r="U20" s="33">
        <f t="shared" si="0"/>
        <v>17758</v>
      </c>
      <c r="V20" s="34">
        <f t="shared" si="1"/>
        <v>11</v>
      </c>
      <c r="W20" s="35">
        <f t="shared" si="2"/>
        <v>1</v>
      </c>
      <c r="X20" s="35">
        <f t="shared" si="3"/>
        <v>14</v>
      </c>
      <c r="Y20" s="35">
        <f t="shared" si="3"/>
        <v>17758</v>
      </c>
      <c r="Z20" s="36">
        <f t="shared" si="4"/>
        <v>10780</v>
      </c>
      <c r="AA20" s="35">
        <f t="shared" si="5"/>
        <v>13.822409219999999</v>
      </c>
      <c r="AB20" s="35">
        <f t="shared" si="6"/>
        <v>11</v>
      </c>
    </row>
    <row r="21" spans="1:28" s="35" customFormat="1" ht="15" customHeight="1" x14ac:dyDescent="0.25">
      <c r="A21" s="37">
        <v>12</v>
      </c>
      <c r="B21" s="108" t="s">
        <v>109</v>
      </c>
      <c r="C21" s="98" t="s">
        <v>28</v>
      </c>
      <c r="D21" s="106">
        <v>7</v>
      </c>
      <c r="E21" s="107">
        <v>0</v>
      </c>
      <c r="F21" s="104">
        <v>2</v>
      </c>
      <c r="G21" s="105">
        <v>12620</v>
      </c>
      <c r="H21" s="106">
        <v>5</v>
      </c>
      <c r="I21" s="107">
        <v>0</v>
      </c>
      <c r="J21" s="38"/>
      <c r="K21" s="39"/>
      <c r="L21" s="40"/>
      <c r="M21" s="41"/>
      <c r="N21" s="38"/>
      <c r="O21" s="39"/>
      <c r="P21" s="40"/>
      <c r="Q21" s="41"/>
      <c r="R21" s="38"/>
      <c r="S21" s="39"/>
      <c r="T21" s="81">
        <f t="shared" si="0"/>
        <v>14</v>
      </c>
      <c r="U21" s="33">
        <f t="shared" si="0"/>
        <v>12620</v>
      </c>
      <c r="V21" s="34">
        <f t="shared" si="1"/>
        <v>12</v>
      </c>
      <c r="W21" s="35">
        <f t="shared" si="2"/>
        <v>1</v>
      </c>
      <c r="X21" s="35">
        <f t="shared" si="3"/>
        <v>14</v>
      </c>
      <c r="Y21" s="35">
        <f t="shared" si="3"/>
        <v>12620</v>
      </c>
      <c r="Z21" s="36">
        <f t="shared" si="4"/>
        <v>12620</v>
      </c>
      <c r="AA21" s="35">
        <f t="shared" si="5"/>
        <v>13.87378738</v>
      </c>
      <c r="AB21" s="35">
        <f t="shared" si="6"/>
        <v>12</v>
      </c>
    </row>
    <row r="22" spans="1:28" ht="15" customHeight="1" x14ac:dyDescent="0.2">
      <c r="A22" s="26">
        <v>13</v>
      </c>
      <c r="B22" s="108" t="s">
        <v>104</v>
      </c>
      <c r="C22" s="98" t="s">
        <v>97</v>
      </c>
      <c r="D22" s="106">
        <v>5</v>
      </c>
      <c r="E22" s="107">
        <v>711</v>
      </c>
      <c r="F22" s="104">
        <v>7</v>
      </c>
      <c r="G22" s="105">
        <v>3500</v>
      </c>
      <c r="H22" s="106">
        <v>3</v>
      </c>
      <c r="I22" s="107">
        <v>240</v>
      </c>
      <c r="J22" s="38"/>
      <c r="K22" s="39"/>
      <c r="L22" s="40"/>
      <c r="M22" s="41"/>
      <c r="N22" s="38"/>
      <c r="O22" s="39"/>
      <c r="P22" s="40"/>
      <c r="Q22" s="41"/>
      <c r="R22" s="38"/>
      <c r="S22" s="39"/>
      <c r="T22" s="81">
        <f t="shared" si="0"/>
        <v>15</v>
      </c>
      <c r="U22" s="33">
        <f t="shared" si="0"/>
        <v>4451</v>
      </c>
      <c r="V22" s="34">
        <f t="shared" si="1"/>
        <v>13</v>
      </c>
      <c r="W22" s="35">
        <f t="shared" si="2"/>
        <v>1</v>
      </c>
      <c r="X22" s="35">
        <f t="shared" si="3"/>
        <v>15</v>
      </c>
      <c r="Y22" s="35">
        <f t="shared" si="3"/>
        <v>4451</v>
      </c>
      <c r="Z22" s="36">
        <f t="shared" si="4"/>
        <v>3500</v>
      </c>
      <c r="AA22" s="35">
        <f t="shared" si="5"/>
        <v>14.955486499999999</v>
      </c>
      <c r="AB22" s="35">
        <f t="shared" si="6"/>
        <v>13</v>
      </c>
    </row>
    <row r="23" spans="1:28" ht="15.75" customHeight="1" x14ac:dyDescent="0.2">
      <c r="A23" s="37">
        <v>14</v>
      </c>
      <c r="B23" s="108" t="s">
        <v>156</v>
      </c>
      <c r="C23" s="98" t="s">
        <v>90</v>
      </c>
      <c r="D23" s="106">
        <v>8</v>
      </c>
      <c r="E23" s="107">
        <v>0</v>
      </c>
      <c r="F23" s="104">
        <v>5</v>
      </c>
      <c r="G23" s="105">
        <v>2860</v>
      </c>
      <c r="H23" s="106">
        <v>2</v>
      </c>
      <c r="I23" s="107">
        <v>2</v>
      </c>
      <c r="J23" s="38"/>
      <c r="K23" s="39"/>
      <c r="L23" s="40"/>
      <c r="M23" s="41"/>
      <c r="N23" s="38"/>
      <c r="O23" s="39"/>
      <c r="P23" s="40"/>
      <c r="Q23" s="41"/>
      <c r="R23" s="38"/>
      <c r="S23" s="39"/>
      <c r="T23" s="81">
        <f t="shared" si="0"/>
        <v>15</v>
      </c>
      <c r="U23" s="33">
        <f t="shared" si="0"/>
        <v>2862</v>
      </c>
      <c r="V23" s="34">
        <f t="shared" si="1"/>
        <v>14</v>
      </c>
      <c r="W23" s="35">
        <f t="shared" si="2"/>
        <v>1</v>
      </c>
      <c r="X23" s="35">
        <f t="shared" si="3"/>
        <v>15</v>
      </c>
      <c r="Y23" s="35">
        <f t="shared" si="3"/>
        <v>2862</v>
      </c>
      <c r="Z23" s="36">
        <f t="shared" si="4"/>
        <v>2860</v>
      </c>
      <c r="AA23" s="35">
        <f t="shared" si="5"/>
        <v>14.97137714</v>
      </c>
      <c r="AB23" s="35">
        <f t="shared" si="6"/>
        <v>14</v>
      </c>
    </row>
    <row r="24" spans="1:28" ht="16.5" x14ac:dyDescent="0.2">
      <c r="A24" s="37">
        <v>15</v>
      </c>
      <c r="B24" s="108" t="s">
        <v>99</v>
      </c>
      <c r="C24" s="98" t="s">
        <v>97</v>
      </c>
      <c r="D24" s="106">
        <v>4</v>
      </c>
      <c r="E24" s="107">
        <v>4871</v>
      </c>
      <c r="F24" s="104">
        <v>7</v>
      </c>
      <c r="G24" s="105">
        <v>626</v>
      </c>
      <c r="H24" s="106">
        <v>4.5</v>
      </c>
      <c r="I24" s="107">
        <v>0</v>
      </c>
      <c r="J24" s="38"/>
      <c r="K24" s="39"/>
      <c r="L24" s="40"/>
      <c r="M24" s="41"/>
      <c r="N24" s="38"/>
      <c r="O24" s="39"/>
      <c r="P24" s="40"/>
      <c r="Q24" s="41"/>
      <c r="R24" s="38"/>
      <c r="S24" s="39"/>
      <c r="T24" s="81">
        <f t="shared" si="0"/>
        <v>15.5</v>
      </c>
      <c r="U24" s="33">
        <f t="shared" si="0"/>
        <v>5497</v>
      </c>
      <c r="V24" s="34">
        <f t="shared" si="1"/>
        <v>15</v>
      </c>
      <c r="W24" s="35">
        <f t="shared" si="2"/>
        <v>1</v>
      </c>
      <c r="X24" s="35">
        <f t="shared" si="3"/>
        <v>15.5</v>
      </c>
      <c r="Y24" s="35">
        <f t="shared" si="3"/>
        <v>5497</v>
      </c>
      <c r="Z24" s="36">
        <f t="shared" si="4"/>
        <v>4871</v>
      </c>
      <c r="AA24" s="35">
        <f t="shared" si="5"/>
        <v>15.445025128999999</v>
      </c>
      <c r="AB24" s="35">
        <f t="shared" si="6"/>
        <v>15</v>
      </c>
    </row>
    <row r="25" spans="1:28" ht="16.5" x14ac:dyDescent="0.2">
      <c r="A25" s="26">
        <v>16</v>
      </c>
      <c r="B25" s="108" t="s">
        <v>88</v>
      </c>
      <c r="C25" s="98" t="s">
        <v>85</v>
      </c>
      <c r="D25" s="106">
        <v>1</v>
      </c>
      <c r="E25" s="107">
        <v>10004</v>
      </c>
      <c r="F25" s="104">
        <v>8</v>
      </c>
      <c r="G25" s="105">
        <v>0</v>
      </c>
      <c r="H25" s="106">
        <v>8</v>
      </c>
      <c r="I25" s="107">
        <v>0</v>
      </c>
      <c r="J25" s="38"/>
      <c r="K25" s="39"/>
      <c r="L25" s="40"/>
      <c r="M25" s="41"/>
      <c r="N25" s="38"/>
      <c r="O25" s="39"/>
      <c r="P25" s="40"/>
      <c r="Q25" s="41"/>
      <c r="R25" s="38"/>
      <c r="S25" s="39"/>
      <c r="T25" s="81">
        <f t="shared" si="0"/>
        <v>17</v>
      </c>
      <c r="U25" s="33">
        <f t="shared" si="0"/>
        <v>10004</v>
      </c>
      <c r="V25" s="34">
        <f t="shared" si="1"/>
        <v>16</v>
      </c>
      <c r="W25" s="35">
        <f t="shared" si="2"/>
        <v>1</v>
      </c>
      <c r="X25" s="35">
        <f t="shared" si="3"/>
        <v>17</v>
      </c>
      <c r="Y25" s="35">
        <f t="shared" si="3"/>
        <v>10004</v>
      </c>
      <c r="Z25" s="36">
        <f t="shared" si="4"/>
        <v>10004</v>
      </c>
      <c r="AA25" s="35">
        <f t="shared" si="5"/>
        <v>16.899949996</v>
      </c>
      <c r="AB25" s="35">
        <f t="shared" si="6"/>
        <v>16</v>
      </c>
    </row>
    <row r="26" spans="1:28" ht="23.25" x14ac:dyDescent="0.2">
      <c r="A26" s="37">
        <v>17</v>
      </c>
      <c r="B26" s="108" t="s">
        <v>105</v>
      </c>
      <c r="C26" s="99" t="s">
        <v>86</v>
      </c>
      <c r="D26" s="106">
        <v>6</v>
      </c>
      <c r="E26" s="107">
        <v>1185</v>
      </c>
      <c r="F26" s="104">
        <v>6</v>
      </c>
      <c r="G26" s="105">
        <v>2805</v>
      </c>
      <c r="H26" s="106">
        <v>5</v>
      </c>
      <c r="I26" s="107">
        <v>0</v>
      </c>
      <c r="J26" s="38"/>
      <c r="K26" s="39"/>
      <c r="L26" s="40"/>
      <c r="M26" s="41"/>
      <c r="N26" s="38"/>
      <c r="O26" s="39"/>
      <c r="P26" s="40"/>
      <c r="Q26" s="41"/>
      <c r="R26" s="38"/>
      <c r="S26" s="39"/>
      <c r="T26" s="81">
        <f t="shared" si="0"/>
        <v>17</v>
      </c>
      <c r="U26" s="33">
        <f t="shared" si="0"/>
        <v>3990</v>
      </c>
      <c r="V26" s="34">
        <f t="shared" si="1"/>
        <v>17</v>
      </c>
      <c r="W26" s="35">
        <f t="shared" si="2"/>
        <v>1</v>
      </c>
      <c r="X26" s="35">
        <f t="shared" si="3"/>
        <v>17</v>
      </c>
      <c r="Y26" s="35">
        <f t="shared" si="3"/>
        <v>3990</v>
      </c>
      <c r="Z26" s="36">
        <f t="shared" si="4"/>
        <v>2805</v>
      </c>
      <c r="AA26" s="35">
        <f t="shared" si="5"/>
        <v>16.960097194999999</v>
      </c>
      <c r="AB26" s="35">
        <f t="shared" si="6"/>
        <v>17</v>
      </c>
    </row>
    <row r="27" spans="1:28" ht="16.5" x14ac:dyDescent="0.2">
      <c r="A27" s="37">
        <v>18</v>
      </c>
      <c r="B27" s="108" t="s">
        <v>164</v>
      </c>
      <c r="C27" s="111" t="s">
        <v>83</v>
      </c>
      <c r="D27" s="106">
        <v>8</v>
      </c>
      <c r="E27" s="107">
        <v>0</v>
      </c>
      <c r="F27" s="104">
        <v>8</v>
      </c>
      <c r="G27" s="105">
        <v>0</v>
      </c>
      <c r="H27" s="106">
        <v>1</v>
      </c>
      <c r="I27" s="107">
        <v>1</v>
      </c>
      <c r="J27" s="38"/>
      <c r="K27" s="39"/>
      <c r="L27" s="40"/>
      <c r="M27" s="41"/>
      <c r="N27" s="38"/>
      <c r="O27" s="39"/>
      <c r="P27" s="40"/>
      <c r="Q27" s="41"/>
      <c r="R27" s="38"/>
      <c r="S27" s="39"/>
      <c r="T27" s="81">
        <f t="shared" si="0"/>
        <v>17</v>
      </c>
      <c r="U27" s="33">
        <f t="shared" si="0"/>
        <v>1</v>
      </c>
      <c r="V27" s="34">
        <f t="shared" si="1"/>
        <v>18</v>
      </c>
      <c r="W27" s="35">
        <f t="shared" si="2"/>
        <v>1</v>
      </c>
      <c r="X27" s="35">
        <f t="shared" si="3"/>
        <v>17</v>
      </c>
      <c r="Y27" s="35">
        <f t="shared" si="3"/>
        <v>1</v>
      </c>
      <c r="Z27" s="36">
        <f t="shared" si="4"/>
        <v>1</v>
      </c>
      <c r="AA27" s="35">
        <f t="shared" si="5"/>
        <v>16.999989999</v>
      </c>
      <c r="AB27" s="35">
        <f t="shared" si="6"/>
        <v>18</v>
      </c>
    </row>
    <row r="28" spans="1:28" ht="16.5" x14ac:dyDescent="0.2">
      <c r="A28" s="26">
        <v>19</v>
      </c>
      <c r="B28" s="108" t="s">
        <v>102</v>
      </c>
      <c r="C28" s="98" t="s">
        <v>35</v>
      </c>
      <c r="D28" s="106">
        <v>5</v>
      </c>
      <c r="E28" s="107">
        <v>1674</v>
      </c>
      <c r="F28" s="104">
        <v>8</v>
      </c>
      <c r="G28" s="105">
        <v>0</v>
      </c>
      <c r="H28" s="106">
        <v>5</v>
      </c>
      <c r="I28" s="107">
        <v>0</v>
      </c>
      <c r="J28" s="38"/>
      <c r="K28" s="39"/>
      <c r="L28" s="40"/>
      <c r="M28" s="41"/>
      <c r="N28" s="38"/>
      <c r="O28" s="39"/>
      <c r="P28" s="40"/>
      <c r="Q28" s="41"/>
      <c r="R28" s="38"/>
      <c r="S28" s="39"/>
      <c r="T28" s="81">
        <f t="shared" si="0"/>
        <v>18</v>
      </c>
      <c r="U28" s="33">
        <f t="shared" si="0"/>
        <v>1674</v>
      </c>
      <c r="V28" s="34">
        <f t="shared" si="1"/>
        <v>19</v>
      </c>
      <c r="W28" s="35">
        <f t="shared" si="2"/>
        <v>1</v>
      </c>
      <c r="X28" s="35">
        <f t="shared" si="3"/>
        <v>18</v>
      </c>
      <c r="Y28" s="35">
        <f t="shared" si="3"/>
        <v>1674</v>
      </c>
      <c r="Z28" s="36">
        <f t="shared" si="4"/>
        <v>1674</v>
      </c>
      <c r="AA28" s="35">
        <f t="shared" si="5"/>
        <v>17.983258326000001</v>
      </c>
      <c r="AB28" s="35">
        <f t="shared" si="6"/>
        <v>19</v>
      </c>
    </row>
    <row r="29" spans="1:28" ht="16.5" x14ac:dyDescent="0.2">
      <c r="A29" s="37">
        <v>20</v>
      </c>
      <c r="B29" s="108" t="s">
        <v>158</v>
      </c>
      <c r="C29" s="98" t="s">
        <v>35</v>
      </c>
      <c r="D29" s="106">
        <v>7</v>
      </c>
      <c r="E29" s="107">
        <v>0</v>
      </c>
      <c r="F29" s="104">
        <v>7</v>
      </c>
      <c r="G29" s="105">
        <v>682</v>
      </c>
      <c r="H29" s="106">
        <v>4.5</v>
      </c>
      <c r="I29" s="107">
        <v>0</v>
      </c>
      <c r="J29" s="38"/>
      <c r="K29" s="39"/>
      <c r="L29" s="40"/>
      <c r="M29" s="41"/>
      <c r="N29" s="38"/>
      <c r="O29" s="39"/>
      <c r="P29" s="40"/>
      <c r="Q29" s="41"/>
      <c r="R29" s="38"/>
      <c r="S29" s="39"/>
      <c r="T29" s="81">
        <f t="shared" si="0"/>
        <v>18.5</v>
      </c>
      <c r="U29" s="33">
        <f t="shared" si="0"/>
        <v>682</v>
      </c>
      <c r="V29" s="34">
        <f t="shared" si="1"/>
        <v>20</v>
      </c>
      <c r="W29" s="35">
        <f t="shared" si="2"/>
        <v>1</v>
      </c>
      <c r="X29" s="35">
        <f t="shared" si="3"/>
        <v>18.5</v>
      </c>
      <c r="Y29" s="35">
        <f t="shared" si="3"/>
        <v>682</v>
      </c>
      <c r="Z29" s="36">
        <f t="shared" si="4"/>
        <v>682</v>
      </c>
      <c r="AA29" s="35">
        <f t="shared" si="5"/>
        <v>18.493179317999999</v>
      </c>
      <c r="AB29" s="35">
        <f t="shared" si="6"/>
        <v>20</v>
      </c>
    </row>
    <row r="30" spans="1:28" ht="16.5" x14ac:dyDescent="0.2">
      <c r="A30" s="37">
        <v>21</v>
      </c>
      <c r="B30" s="108" t="s">
        <v>154</v>
      </c>
      <c r="C30" s="98" t="s">
        <v>90</v>
      </c>
      <c r="D30" s="106">
        <v>8</v>
      </c>
      <c r="E30" s="107">
        <v>0</v>
      </c>
      <c r="F30" s="104">
        <v>3</v>
      </c>
      <c r="G30" s="105">
        <v>12000</v>
      </c>
      <c r="H30" s="106">
        <v>8</v>
      </c>
      <c r="I30" s="107">
        <v>0</v>
      </c>
      <c r="J30" s="38"/>
      <c r="K30" s="39"/>
      <c r="L30" s="40"/>
      <c r="M30" s="41"/>
      <c r="N30" s="38"/>
      <c r="O30" s="39"/>
      <c r="P30" s="40"/>
      <c r="Q30" s="41"/>
      <c r="R30" s="38"/>
      <c r="S30" s="39"/>
      <c r="T30" s="81">
        <f t="shared" si="0"/>
        <v>19</v>
      </c>
      <c r="U30" s="33">
        <f t="shared" si="0"/>
        <v>12000</v>
      </c>
      <c r="V30" s="34">
        <f t="shared" si="1"/>
        <v>21</v>
      </c>
      <c r="W30" s="35">
        <f t="shared" si="2"/>
        <v>1</v>
      </c>
      <c r="X30" s="35">
        <f t="shared" si="3"/>
        <v>19</v>
      </c>
      <c r="Y30" s="35">
        <f t="shared" si="3"/>
        <v>12000</v>
      </c>
      <c r="Z30" s="36">
        <f t="shared" si="4"/>
        <v>12000</v>
      </c>
      <c r="AA30" s="35">
        <f t="shared" si="5"/>
        <v>18.879987999999997</v>
      </c>
      <c r="AB30" s="35">
        <f t="shared" si="6"/>
        <v>21</v>
      </c>
    </row>
    <row r="31" spans="1:28" ht="16.5" x14ac:dyDescent="0.2">
      <c r="A31" s="26">
        <v>22</v>
      </c>
      <c r="B31" s="108" t="s">
        <v>108</v>
      </c>
      <c r="C31" s="98" t="s">
        <v>85</v>
      </c>
      <c r="D31" s="106">
        <v>7</v>
      </c>
      <c r="E31" s="107">
        <v>631</v>
      </c>
      <c r="F31" s="104">
        <v>4</v>
      </c>
      <c r="G31" s="105">
        <v>3746</v>
      </c>
      <c r="H31" s="106">
        <v>8</v>
      </c>
      <c r="I31" s="107">
        <v>0</v>
      </c>
      <c r="J31" s="38"/>
      <c r="K31" s="39"/>
      <c r="L31" s="40"/>
      <c r="M31" s="41"/>
      <c r="N31" s="38"/>
      <c r="O31" s="39"/>
      <c r="P31" s="40"/>
      <c r="Q31" s="41"/>
      <c r="R31" s="38"/>
      <c r="S31" s="39"/>
      <c r="T31" s="81">
        <f t="shared" si="0"/>
        <v>19</v>
      </c>
      <c r="U31" s="33">
        <f t="shared" si="0"/>
        <v>4377</v>
      </c>
      <c r="V31" s="34">
        <f t="shared" si="1"/>
        <v>22</v>
      </c>
      <c r="W31" s="35">
        <f t="shared" si="2"/>
        <v>1</v>
      </c>
      <c r="X31" s="35">
        <f t="shared" si="3"/>
        <v>19</v>
      </c>
      <c r="Y31" s="35">
        <f t="shared" si="3"/>
        <v>4377</v>
      </c>
      <c r="Z31" s="36">
        <f t="shared" si="4"/>
        <v>3746</v>
      </c>
      <c r="AA31" s="35">
        <f t="shared" si="5"/>
        <v>18.956226254000001</v>
      </c>
      <c r="AB31" s="35">
        <f t="shared" si="6"/>
        <v>22</v>
      </c>
    </row>
    <row r="32" spans="1:28" ht="16.5" x14ac:dyDescent="0.2">
      <c r="A32" s="37">
        <v>23</v>
      </c>
      <c r="B32" s="108" t="s">
        <v>98</v>
      </c>
      <c r="C32" s="98" t="s">
        <v>90</v>
      </c>
      <c r="D32" s="106">
        <v>3</v>
      </c>
      <c r="E32" s="107">
        <v>1738</v>
      </c>
      <c r="F32" s="104">
        <v>8</v>
      </c>
      <c r="G32" s="105">
        <v>0</v>
      </c>
      <c r="H32" s="106">
        <v>8</v>
      </c>
      <c r="I32" s="107">
        <v>0</v>
      </c>
      <c r="J32" s="38"/>
      <c r="K32" s="39"/>
      <c r="L32" s="40"/>
      <c r="M32" s="41"/>
      <c r="N32" s="38"/>
      <c r="O32" s="39"/>
      <c r="P32" s="40"/>
      <c r="Q32" s="41"/>
      <c r="R32" s="38"/>
      <c r="S32" s="39"/>
      <c r="T32" s="81">
        <f t="shared" si="0"/>
        <v>19</v>
      </c>
      <c r="U32" s="33">
        <f t="shared" si="0"/>
        <v>1738</v>
      </c>
      <c r="V32" s="34">
        <f t="shared" si="1"/>
        <v>23</v>
      </c>
      <c r="W32" s="35">
        <f t="shared" si="2"/>
        <v>1</v>
      </c>
      <c r="X32" s="35">
        <f t="shared" si="3"/>
        <v>19</v>
      </c>
      <c r="Y32" s="35">
        <f t="shared" si="3"/>
        <v>1738</v>
      </c>
      <c r="Z32" s="36">
        <f t="shared" si="4"/>
        <v>1738</v>
      </c>
      <c r="AA32" s="35">
        <f t="shared" si="5"/>
        <v>18.982618261999999</v>
      </c>
      <c r="AB32" s="35">
        <f t="shared" si="6"/>
        <v>23</v>
      </c>
    </row>
    <row r="33" spans="1:28" ht="16.5" x14ac:dyDescent="0.2">
      <c r="A33" s="37">
        <v>24</v>
      </c>
      <c r="B33" s="108" t="s">
        <v>107</v>
      </c>
      <c r="C33" s="98" t="s">
        <v>83</v>
      </c>
      <c r="D33" s="106">
        <v>6</v>
      </c>
      <c r="E33" s="107">
        <v>212</v>
      </c>
      <c r="F33" s="104">
        <v>5</v>
      </c>
      <c r="G33" s="105">
        <v>735</v>
      </c>
      <c r="H33" s="106">
        <v>8</v>
      </c>
      <c r="I33" s="107">
        <v>0</v>
      </c>
      <c r="J33" s="38"/>
      <c r="K33" s="39"/>
      <c r="L33" s="40"/>
      <c r="M33" s="41"/>
      <c r="N33" s="38"/>
      <c r="O33" s="39"/>
      <c r="P33" s="40"/>
      <c r="Q33" s="41"/>
      <c r="R33" s="38"/>
      <c r="S33" s="39"/>
      <c r="T33" s="81">
        <f t="shared" si="0"/>
        <v>19</v>
      </c>
      <c r="U33" s="33">
        <f t="shared" si="0"/>
        <v>947</v>
      </c>
      <c r="V33" s="34">
        <f t="shared" si="1"/>
        <v>24</v>
      </c>
      <c r="W33" s="35">
        <f t="shared" si="2"/>
        <v>1</v>
      </c>
      <c r="X33" s="35">
        <f t="shared" si="3"/>
        <v>19</v>
      </c>
      <c r="Y33" s="35">
        <f t="shared" si="3"/>
        <v>947</v>
      </c>
      <c r="Z33" s="36">
        <f t="shared" si="4"/>
        <v>735</v>
      </c>
      <c r="AA33" s="35">
        <f t="shared" si="5"/>
        <v>18.990529264999999</v>
      </c>
      <c r="AB33" s="35">
        <f t="shared" si="6"/>
        <v>24</v>
      </c>
    </row>
    <row r="34" spans="1:28" ht="16.5" x14ac:dyDescent="0.2">
      <c r="A34" s="26">
        <v>25</v>
      </c>
      <c r="B34" s="108" t="s">
        <v>100</v>
      </c>
      <c r="C34" s="98" t="s">
        <v>90</v>
      </c>
      <c r="D34" s="106">
        <v>4</v>
      </c>
      <c r="E34" s="107">
        <v>1832</v>
      </c>
      <c r="F34" s="104">
        <v>8</v>
      </c>
      <c r="G34" s="105">
        <v>0</v>
      </c>
      <c r="H34" s="106">
        <v>8</v>
      </c>
      <c r="I34" s="107">
        <v>0</v>
      </c>
      <c r="J34" s="38"/>
      <c r="K34" s="39"/>
      <c r="L34" s="40"/>
      <c r="M34" s="41"/>
      <c r="N34" s="38"/>
      <c r="O34" s="39"/>
      <c r="P34" s="40"/>
      <c r="Q34" s="41"/>
      <c r="R34" s="38" t="s">
        <v>58</v>
      </c>
      <c r="S34" s="39" t="s">
        <v>58</v>
      </c>
      <c r="T34" s="81">
        <f t="shared" si="0"/>
        <v>20</v>
      </c>
      <c r="U34" s="33">
        <f t="shared" si="0"/>
        <v>1832</v>
      </c>
      <c r="V34" s="34">
        <f t="shared" si="1"/>
        <v>25</v>
      </c>
      <c r="W34" s="35">
        <f t="shared" si="2"/>
        <v>1</v>
      </c>
      <c r="X34" s="35">
        <f t="shared" si="3"/>
        <v>20</v>
      </c>
      <c r="Y34" s="35">
        <f t="shared" si="3"/>
        <v>1832</v>
      </c>
      <c r="Z34" s="36">
        <f t="shared" si="4"/>
        <v>1832</v>
      </c>
      <c r="AA34" s="35">
        <f t="shared" si="5"/>
        <v>19.981678168000002</v>
      </c>
      <c r="AB34" s="35">
        <f t="shared" si="6"/>
        <v>25</v>
      </c>
    </row>
    <row r="35" spans="1:28" ht="16.5" x14ac:dyDescent="0.2">
      <c r="A35" s="37">
        <v>26</v>
      </c>
      <c r="B35" s="108" t="s">
        <v>165</v>
      </c>
      <c r="C35" s="98" t="s">
        <v>85</v>
      </c>
      <c r="D35" s="106">
        <v>8</v>
      </c>
      <c r="E35" s="107">
        <v>0</v>
      </c>
      <c r="F35" s="104">
        <v>8</v>
      </c>
      <c r="G35" s="105">
        <v>0</v>
      </c>
      <c r="H35" s="106">
        <v>4.5</v>
      </c>
      <c r="I35" s="107">
        <v>0</v>
      </c>
      <c r="J35" s="38"/>
      <c r="K35" s="39"/>
      <c r="L35" s="40"/>
      <c r="M35" s="41"/>
      <c r="N35" s="38"/>
      <c r="O35" s="39"/>
      <c r="P35" s="40"/>
      <c r="Q35" s="41"/>
      <c r="R35" s="38"/>
      <c r="S35" s="39"/>
      <c r="T35" s="81">
        <f t="shared" si="0"/>
        <v>20.5</v>
      </c>
      <c r="U35" s="33">
        <f t="shared" si="0"/>
        <v>0</v>
      </c>
      <c r="V35" s="34">
        <f t="shared" si="1"/>
        <v>26</v>
      </c>
      <c r="W35" s="35">
        <f t="shared" si="2"/>
        <v>1</v>
      </c>
      <c r="X35" s="35">
        <f t="shared" si="3"/>
        <v>20.5</v>
      </c>
      <c r="Y35" s="35">
        <f t="shared" si="3"/>
        <v>0</v>
      </c>
      <c r="Z35" s="36">
        <f t="shared" si="4"/>
        <v>0</v>
      </c>
      <c r="AA35" s="35">
        <f t="shared" si="5"/>
        <v>20.5</v>
      </c>
      <c r="AB35" s="35">
        <f t="shared" si="6"/>
        <v>26</v>
      </c>
    </row>
    <row r="36" spans="1:28" ht="16.5" x14ac:dyDescent="0.2">
      <c r="A36" s="37">
        <v>27</v>
      </c>
      <c r="B36" s="108" t="s">
        <v>157</v>
      </c>
      <c r="C36" s="98" t="s">
        <v>85</v>
      </c>
      <c r="D36" s="106">
        <v>8</v>
      </c>
      <c r="E36" s="107">
        <v>0</v>
      </c>
      <c r="F36" s="104">
        <v>6</v>
      </c>
      <c r="G36" s="105">
        <v>5060</v>
      </c>
      <c r="H36" s="106">
        <v>8</v>
      </c>
      <c r="I36" s="107">
        <v>0</v>
      </c>
      <c r="J36" s="38"/>
      <c r="K36" s="39"/>
      <c r="L36" s="40"/>
      <c r="M36" s="41"/>
      <c r="N36" s="38"/>
      <c r="O36" s="39"/>
      <c r="P36" s="40"/>
      <c r="Q36" s="41"/>
      <c r="R36" s="38"/>
      <c r="S36" s="39"/>
      <c r="T36" s="81">
        <f t="shared" si="0"/>
        <v>22</v>
      </c>
      <c r="U36" s="33">
        <f t="shared" si="0"/>
        <v>5060</v>
      </c>
      <c r="V36" s="34">
        <f t="shared" si="1"/>
        <v>27</v>
      </c>
      <c r="W36" s="35">
        <f t="shared" si="2"/>
        <v>1</v>
      </c>
      <c r="X36" s="35">
        <f t="shared" si="3"/>
        <v>22</v>
      </c>
      <c r="Y36" s="35">
        <f t="shared" si="3"/>
        <v>5060</v>
      </c>
      <c r="Z36" s="36">
        <f t="shared" si="4"/>
        <v>5060</v>
      </c>
      <c r="AA36" s="35">
        <f t="shared" si="5"/>
        <v>21.949394940000001</v>
      </c>
      <c r="AB36" s="35">
        <f t="shared" si="6"/>
        <v>27</v>
      </c>
    </row>
    <row r="37" spans="1:28" ht="16.5" x14ac:dyDescent="0.2">
      <c r="A37" s="26">
        <v>28</v>
      </c>
      <c r="B37" s="108" t="s">
        <v>166</v>
      </c>
      <c r="C37" s="111" t="s">
        <v>90</v>
      </c>
      <c r="D37" s="106">
        <v>8</v>
      </c>
      <c r="E37" s="107">
        <v>0</v>
      </c>
      <c r="F37" s="104">
        <v>8</v>
      </c>
      <c r="G37" s="105">
        <v>0</v>
      </c>
      <c r="H37" s="106">
        <v>6</v>
      </c>
      <c r="I37" s="107">
        <v>0</v>
      </c>
      <c r="J37" s="38"/>
      <c r="K37" s="39"/>
      <c r="L37" s="40"/>
      <c r="M37" s="41"/>
      <c r="N37" s="38"/>
      <c r="O37" s="39"/>
      <c r="P37" s="40"/>
      <c r="Q37" s="41"/>
      <c r="R37" s="38"/>
      <c r="S37" s="39"/>
      <c r="T37" s="81">
        <f t="shared" si="0"/>
        <v>22</v>
      </c>
      <c r="U37" s="33">
        <f t="shared" si="0"/>
        <v>0</v>
      </c>
      <c r="V37" s="34">
        <f t="shared" si="1"/>
        <v>28</v>
      </c>
      <c r="W37" s="35">
        <f t="shared" si="2"/>
        <v>1</v>
      </c>
      <c r="X37" s="35">
        <f t="shared" si="3"/>
        <v>22</v>
      </c>
      <c r="Y37" s="35">
        <f t="shared" si="3"/>
        <v>0</v>
      </c>
      <c r="Z37" s="36">
        <f t="shared" si="4"/>
        <v>0</v>
      </c>
      <c r="AA37" s="35">
        <f t="shared" si="5"/>
        <v>22</v>
      </c>
      <c r="AB37" s="35">
        <f t="shared" si="6"/>
        <v>28</v>
      </c>
    </row>
    <row r="38" spans="1:28" ht="16.5" x14ac:dyDescent="0.2">
      <c r="A38" s="37">
        <v>29</v>
      </c>
      <c r="B38" s="108" t="s">
        <v>167</v>
      </c>
      <c r="C38" s="111" t="s">
        <v>85</v>
      </c>
      <c r="D38" s="106">
        <v>8</v>
      </c>
      <c r="E38" s="107">
        <v>0</v>
      </c>
      <c r="F38" s="104">
        <v>8</v>
      </c>
      <c r="G38" s="105">
        <v>0</v>
      </c>
      <c r="H38" s="106">
        <v>6</v>
      </c>
      <c r="I38" s="107">
        <v>0</v>
      </c>
      <c r="J38" s="38"/>
      <c r="K38" s="39"/>
      <c r="L38" s="40"/>
      <c r="M38" s="41"/>
      <c r="N38" s="38"/>
      <c r="O38" s="39"/>
      <c r="P38" s="40"/>
      <c r="Q38" s="41"/>
      <c r="R38" s="38" t="s">
        <v>58</v>
      </c>
      <c r="S38" s="39" t="s">
        <v>58</v>
      </c>
      <c r="T38" s="81">
        <f t="shared" si="0"/>
        <v>22</v>
      </c>
      <c r="U38" s="33">
        <f t="shared" si="0"/>
        <v>0</v>
      </c>
      <c r="V38" s="34">
        <f t="shared" si="1"/>
        <v>28</v>
      </c>
      <c r="W38" s="35">
        <f t="shared" si="2"/>
        <v>1</v>
      </c>
      <c r="X38" s="35">
        <f t="shared" si="3"/>
        <v>22</v>
      </c>
      <c r="Y38" s="35">
        <f t="shared" si="3"/>
        <v>0</v>
      </c>
      <c r="Z38" s="36">
        <f t="shared" si="4"/>
        <v>0</v>
      </c>
      <c r="AA38" s="35">
        <f t="shared" si="5"/>
        <v>22</v>
      </c>
      <c r="AB38" s="35">
        <f t="shared" si="6"/>
        <v>28</v>
      </c>
    </row>
    <row r="39" spans="1:28" ht="16.5" x14ac:dyDescent="0.2">
      <c r="A39" s="37">
        <v>30</v>
      </c>
      <c r="B39" s="82"/>
      <c r="C39" s="84"/>
      <c r="D39" s="40"/>
      <c r="E39" s="41"/>
      <c r="F39" s="38"/>
      <c r="G39" s="39"/>
      <c r="H39" s="40"/>
      <c r="I39" s="41"/>
      <c r="J39" s="38"/>
      <c r="K39" s="39"/>
      <c r="L39" s="40"/>
      <c r="M39" s="41"/>
      <c r="N39" s="38"/>
      <c r="O39" s="39"/>
      <c r="P39" s="40"/>
      <c r="Q39" s="41"/>
      <c r="R39" s="38"/>
      <c r="S39" s="39"/>
      <c r="T39" s="81" t="str">
        <f t="shared" si="0"/>
        <v/>
      </c>
      <c r="U39" s="33" t="str">
        <f t="shared" si="0"/>
        <v/>
      </c>
      <c r="V39" s="34" t="str">
        <f t="shared" si="1"/>
        <v/>
      </c>
      <c r="W39" s="35" t="str">
        <f t="shared" si="2"/>
        <v/>
      </c>
      <c r="X39" s="35" t="str">
        <f t="shared" si="3"/>
        <v/>
      </c>
      <c r="Y39" s="35" t="str">
        <f t="shared" si="3"/>
        <v/>
      </c>
      <c r="Z39" s="36">
        <f t="shared" si="4"/>
        <v>0</v>
      </c>
      <c r="AA39" s="35" t="str">
        <f t="shared" si="5"/>
        <v/>
      </c>
      <c r="AB39" s="35" t="str">
        <f t="shared" si="6"/>
        <v/>
      </c>
    </row>
    <row r="40" spans="1:28" ht="16.5" x14ac:dyDescent="0.2">
      <c r="A40" s="26">
        <v>31</v>
      </c>
      <c r="B40" s="82"/>
      <c r="C40" s="84"/>
      <c r="D40" s="40"/>
      <c r="E40" s="41"/>
      <c r="F40" s="38"/>
      <c r="G40" s="39"/>
      <c r="H40" s="40"/>
      <c r="I40" s="41"/>
      <c r="J40" s="38"/>
      <c r="K40" s="39"/>
      <c r="L40" s="40"/>
      <c r="M40" s="41"/>
      <c r="N40" s="38"/>
      <c r="O40" s="39"/>
      <c r="P40" s="40"/>
      <c r="Q40" s="41"/>
      <c r="R40" s="38"/>
      <c r="S40" s="39"/>
      <c r="T40" s="81" t="str">
        <f t="shared" si="0"/>
        <v/>
      </c>
      <c r="U40" s="33" t="str">
        <f t="shared" si="0"/>
        <v/>
      </c>
      <c r="V40" s="34" t="str">
        <f t="shared" si="1"/>
        <v/>
      </c>
      <c r="W40" s="35" t="str">
        <f t="shared" si="2"/>
        <v/>
      </c>
      <c r="X40" s="35" t="str">
        <f t="shared" si="3"/>
        <v/>
      </c>
      <c r="Y40" s="35" t="str">
        <f t="shared" si="3"/>
        <v/>
      </c>
      <c r="Z40" s="36">
        <f t="shared" si="4"/>
        <v>0</v>
      </c>
      <c r="AA40" s="35" t="str">
        <f t="shared" si="5"/>
        <v/>
      </c>
      <c r="AB40" s="35" t="str">
        <f t="shared" si="6"/>
        <v/>
      </c>
    </row>
    <row r="41" spans="1:28" ht="16.5" x14ac:dyDescent="0.2">
      <c r="A41" s="37">
        <v>32</v>
      </c>
      <c r="B41" s="82"/>
      <c r="C41" s="84"/>
      <c r="D41" s="40"/>
      <c r="E41" s="41"/>
      <c r="F41" s="38"/>
      <c r="G41" s="39"/>
      <c r="H41" s="40"/>
      <c r="I41" s="41"/>
      <c r="J41" s="38"/>
      <c r="K41" s="39"/>
      <c r="L41" s="40"/>
      <c r="M41" s="41"/>
      <c r="N41" s="38"/>
      <c r="O41" s="39"/>
      <c r="P41" s="40"/>
      <c r="Q41" s="41"/>
      <c r="R41" s="38"/>
      <c r="S41" s="39"/>
      <c r="T41" s="81" t="str">
        <f t="shared" si="0"/>
        <v/>
      </c>
      <c r="U41" s="33" t="str">
        <f t="shared" si="0"/>
        <v/>
      </c>
      <c r="V41" s="34" t="str">
        <f t="shared" si="1"/>
        <v/>
      </c>
      <c r="W41" s="35" t="str">
        <f t="shared" si="2"/>
        <v/>
      </c>
      <c r="X41" s="35" t="str">
        <f t="shared" si="3"/>
        <v/>
      </c>
      <c r="Y41" s="35" t="str">
        <f t="shared" si="3"/>
        <v/>
      </c>
      <c r="Z41" s="36">
        <f t="shared" si="4"/>
        <v>0</v>
      </c>
      <c r="AA41" s="35" t="str">
        <f t="shared" si="5"/>
        <v/>
      </c>
      <c r="AB41" s="35" t="str">
        <f t="shared" si="6"/>
        <v/>
      </c>
    </row>
    <row r="42" spans="1:28" ht="16.5" x14ac:dyDescent="0.2">
      <c r="A42" s="37">
        <v>33</v>
      </c>
      <c r="B42" s="82"/>
      <c r="C42" s="84"/>
      <c r="D42" s="40"/>
      <c r="E42" s="41"/>
      <c r="F42" s="38"/>
      <c r="G42" s="39"/>
      <c r="H42" s="40"/>
      <c r="I42" s="41"/>
      <c r="J42" s="38"/>
      <c r="K42" s="39"/>
      <c r="L42" s="40"/>
      <c r="M42" s="41"/>
      <c r="N42" s="38"/>
      <c r="O42" s="39"/>
      <c r="P42" s="40"/>
      <c r="Q42" s="41"/>
      <c r="R42" s="38"/>
      <c r="S42" s="39"/>
      <c r="T42" s="81" t="str">
        <f t="shared" ref="T42:U73" si="7">IF(ISNUMBER(D42)=TRUE,SUM(D42,F42,H42,J42,L42,N42,P42,R42),"")</f>
        <v/>
      </c>
      <c r="U42" s="33" t="str">
        <f t="shared" si="7"/>
        <v/>
      </c>
      <c r="V42" s="34" t="str">
        <f t="shared" si="1"/>
        <v/>
      </c>
      <c r="W42" s="35" t="str">
        <f t="shared" si="2"/>
        <v/>
      </c>
      <c r="X42" s="35" t="str">
        <f t="shared" ref="X42:Y73" si="8">IF(ISNUMBER(T42)=TRUE,T42,"")</f>
        <v/>
      </c>
      <c r="Y42" s="35" t="str">
        <f t="shared" si="8"/>
        <v/>
      </c>
      <c r="Z42" s="36">
        <f t="shared" si="4"/>
        <v>0</v>
      </c>
      <c r="AA42" s="35" t="str">
        <f t="shared" si="5"/>
        <v/>
      </c>
      <c r="AB42" s="35" t="str">
        <f t="shared" si="6"/>
        <v/>
      </c>
    </row>
    <row r="43" spans="1:28" ht="16.5" x14ac:dyDescent="0.2">
      <c r="A43" s="26">
        <v>34</v>
      </c>
      <c r="B43" s="82"/>
      <c r="C43" s="84"/>
      <c r="D43" s="40"/>
      <c r="E43" s="41"/>
      <c r="F43" s="38"/>
      <c r="G43" s="39"/>
      <c r="H43" s="40"/>
      <c r="I43" s="41"/>
      <c r="J43" s="38"/>
      <c r="K43" s="39"/>
      <c r="L43" s="40"/>
      <c r="M43" s="41"/>
      <c r="N43" s="38"/>
      <c r="O43" s="39"/>
      <c r="P43" s="40"/>
      <c r="Q43" s="41"/>
      <c r="R43" s="38"/>
      <c r="S43" s="39"/>
      <c r="T43" s="81" t="str">
        <f t="shared" si="7"/>
        <v/>
      </c>
      <c r="U43" s="33" t="str">
        <f t="shared" si="7"/>
        <v/>
      </c>
      <c r="V43" s="34" t="str">
        <f t="shared" si="1"/>
        <v/>
      </c>
      <c r="W43" s="35" t="str">
        <f t="shared" si="2"/>
        <v/>
      </c>
      <c r="X43" s="35" t="str">
        <f t="shared" si="8"/>
        <v/>
      </c>
      <c r="Y43" s="35" t="str">
        <f t="shared" si="8"/>
        <v/>
      </c>
      <c r="Z43" s="36">
        <f t="shared" si="4"/>
        <v>0</v>
      </c>
      <c r="AA43" s="35" t="str">
        <f t="shared" si="5"/>
        <v/>
      </c>
      <c r="AB43" s="35" t="str">
        <f t="shared" si="6"/>
        <v/>
      </c>
    </row>
    <row r="44" spans="1:28" ht="16.5" x14ac:dyDescent="0.2">
      <c r="A44" s="37">
        <v>35</v>
      </c>
      <c r="B44" s="82"/>
      <c r="C44" s="84"/>
      <c r="D44" s="40"/>
      <c r="E44" s="41"/>
      <c r="F44" s="38"/>
      <c r="G44" s="39"/>
      <c r="H44" s="40"/>
      <c r="I44" s="41"/>
      <c r="J44" s="38"/>
      <c r="K44" s="39"/>
      <c r="L44" s="40"/>
      <c r="M44" s="41"/>
      <c r="N44" s="38"/>
      <c r="O44" s="39"/>
      <c r="P44" s="40"/>
      <c r="Q44" s="41"/>
      <c r="R44" s="38"/>
      <c r="S44" s="39"/>
      <c r="T44" s="81" t="str">
        <f t="shared" si="7"/>
        <v/>
      </c>
      <c r="U44" s="33" t="str">
        <f t="shared" si="7"/>
        <v/>
      </c>
      <c r="V44" s="34" t="str">
        <f t="shared" si="1"/>
        <v/>
      </c>
      <c r="W44" s="35" t="str">
        <f t="shared" si="2"/>
        <v/>
      </c>
      <c r="X44" s="35" t="str">
        <f t="shared" si="8"/>
        <v/>
      </c>
      <c r="Y44" s="35" t="str">
        <f t="shared" si="8"/>
        <v/>
      </c>
      <c r="Z44" s="36">
        <f t="shared" si="4"/>
        <v>0</v>
      </c>
      <c r="AA44" s="35" t="str">
        <f t="shared" si="5"/>
        <v/>
      </c>
      <c r="AB44" s="35" t="str">
        <f t="shared" si="6"/>
        <v/>
      </c>
    </row>
    <row r="45" spans="1:28" ht="16.5" x14ac:dyDescent="0.2">
      <c r="A45" s="37">
        <v>36</v>
      </c>
      <c r="B45" s="82"/>
      <c r="C45" s="84"/>
      <c r="D45" s="40"/>
      <c r="E45" s="41"/>
      <c r="F45" s="38"/>
      <c r="G45" s="39"/>
      <c r="H45" s="40"/>
      <c r="I45" s="41"/>
      <c r="J45" s="38"/>
      <c r="K45" s="39"/>
      <c r="L45" s="40"/>
      <c r="M45" s="41"/>
      <c r="N45" s="38"/>
      <c r="O45" s="39"/>
      <c r="P45" s="40"/>
      <c r="Q45" s="41"/>
      <c r="R45" s="38"/>
      <c r="S45" s="39"/>
      <c r="T45" s="81" t="str">
        <f t="shared" si="7"/>
        <v/>
      </c>
      <c r="U45" s="33" t="str">
        <f t="shared" si="7"/>
        <v/>
      </c>
      <c r="V45" s="34" t="str">
        <f t="shared" si="1"/>
        <v/>
      </c>
      <c r="W45" s="35" t="str">
        <f t="shared" si="2"/>
        <v/>
      </c>
      <c r="X45" s="35" t="str">
        <f t="shared" si="8"/>
        <v/>
      </c>
      <c r="Y45" s="35" t="str">
        <f t="shared" si="8"/>
        <v/>
      </c>
      <c r="Z45" s="36">
        <f t="shared" si="4"/>
        <v>0</v>
      </c>
      <c r="AA45" s="35" t="str">
        <f t="shared" si="5"/>
        <v/>
      </c>
      <c r="AB45" s="35" t="str">
        <f t="shared" si="6"/>
        <v/>
      </c>
    </row>
    <row r="46" spans="1:28" ht="16.5" x14ac:dyDescent="0.2">
      <c r="A46" s="26">
        <v>37</v>
      </c>
      <c r="B46" s="82"/>
      <c r="C46" s="84"/>
      <c r="D46" s="40"/>
      <c r="E46" s="41"/>
      <c r="F46" s="38"/>
      <c r="G46" s="39"/>
      <c r="H46" s="40"/>
      <c r="I46" s="41"/>
      <c r="J46" s="38"/>
      <c r="K46" s="39"/>
      <c r="L46" s="40"/>
      <c r="M46" s="41"/>
      <c r="N46" s="38"/>
      <c r="O46" s="39"/>
      <c r="P46" s="40"/>
      <c r="Q46" s="41"/>
      <c r="R46" s="38"/>
      <c r="S46" s="39"/>
      <c r="T46" s="81" t="str">
        <f t="shared" si="7"/>
        <v/>
      </c>
      <c r="U46" s="33" t="str">
        <f t="shared" si="7"/>
        <v/>
      </c>
      <c r="V46" s="34" t="str">
        <f t="shared" si="1"/>
        <v/>
      </c>
      <c r="W46" s="35" t="str">
        <f t="shared" si="2"/>
        <v/>
      </c>
      <c r="X46" s="35" t="str">
        <f t="shared" si="8"/>
        <v/>
      </c>
      <c r="Y46" s="35" t="str">
        <f t="shared" si="8"/>
        <v/>
      </c>
      <c r="Z46" s="36">
        <f t="shared" si="4"/>
        <v>0</v>
      </c>
      <c r="AA46" s="35" t="str">
        <f t="shared" si="5"/>
        <v/>
      </c>
      <c r="AB46" s="35" t="str">
        <f t="shared" si="6"/>
        <v/>
      </c>
    </row>
    <row r="47" spans="1:28" ht="16.5" x14ac:dyDescent="0.2">
      <c r="A47" s="37">
        <v>38</v>
      </c>
      <c r="B47" s="82"/>
      <c r="C47" s="84"/>
      <c r="D47" s="40"/>
      <c r="E47" s="41"/>
      <c r="F47" s="38"/>
      <c r="G47" s="39"/>
      <c r="H47" s="40"/>
      <c r="I47" s="41"/>
      <c r="J47" s="38"/>
      <c r="K47" s="39"/>
      <c r="L47" s="40"/>
      <c r="M47" s="41"/>
      <c r="N47" s="38"/>
      <c r="O47" s="39"/>
      <c r="P47" s="40"/>
      <c r="Q47" s="41"/>
      <c r="R47" s="38"/>
      <c r="S47" s="39"/>
      <c r="T47" s="81" t="str">
        <f t="shared" si="7"/>
        <v/>
      </c>
      <c r="U47" s="33" t="str">
        <f t="shared" si="7"/>
        <v/>
      </c>
      <c r="V47" s="34" t="str">
        <f t="shared" si="1"/>
        <v/>
      </c>
      <c r="W47" s="35" t="str">
        <f t="shared" si="2"/>
        <v/>
      </c>
      <c r="X47" s="35" t="str">
        <f t="shared" si="8"/>
        <v/>
      </c>
      <c r="Y47" s="35" t="str">
        <f t="shared" si="8"/>
        <v/>
      </c>
      <c r="Z47" s="36">
        <f t="shared" si="4"/>
        <v>0</v>
      </c>
      <c r="AA47" s="35" t="str">
        <f t="shared" si="5"/>
        <v/>
      </c>
      <c r="AB47" s="35" t="str">
        <f t="shared" si="6"/>
        <v/>
      </c>
    </row>
    <row r="48" spans="1:28" ht="16.5" x14ac:dyDescent="0.2">
      <c r="A48" s="37">
        <v>39</v>
      </c>
      <c r="B48" s="82"/>
      <c r="C48" s="84"/>
      <c r="D48" s="40"/>
      <c r="E48" s="41"/>
      <c r="F48" s="38"/>
      <c r="G48" s="39"/>
      <c r="H48" s="40"/>
      <c r="I48" s="41"/>
      <c r="J48" s="38"/>
      <c r="K48" s="39"/>
      <c r="L48" s="40"/>
      <c r="M48" s="41"/>
      <c r="N48" s="38"/>
      <c r="O48" s="39"/>
      <c r="P48" s="40"/>
      <c r="Q48" s="41"/>
      <c r="R48" s="38"/>
      <c r="S48" s="39"/>
      <c r="T48" s="81" t="str">
        <f t="shared" si="7"/>
        <v/>
      </c>
      <c r="U48" s="33" t="str">
        <f t="shared" si="7"/>
        <v/>
      </c>
      <c r="V48" s="34" t="str">
        <f t="shared" si="1"/>
        <v/>
      </c>
      <c r="W48" s="35" t="str">
        <f t="shared" si="2"/>
        <v/>
      </c>
      <c r="X48" s="35" t="str">
        <f t="shared" si="8"/>
        <v/>
      </c>
      <c r="Y48" s="35" t="str">
        <f t="shared" si="8"/>
        <v/>
      </c>
      <c r="Z48" s="36">
        <f t="shared" si="4"/>
        <v>0</v>
      </c>
      <c r="AA48" s="35" t="str">
        <f t="shared" si="5"/>
        <v/>
      </c>
      <c r="AB48" s="35" t="str">
        <f t="shared" si="6"/>
        <v/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0E14E0A9-03CF-41A0-A55F-717278492BEB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1DE4-5B9F-4C3C-B41C-8043ADE858F1}">
  <sheetPr codeName="List5">
    <pageSetUpPr fitToPage="1"/>
  </sheetPr>
  <dimension ref="A2:AA28"/>
  <sheetViews>
    <sheetView showRowColHeaders="0" zoomScale="90" zoomScaleNormal="90" workbookViewId="0">
      <selection activeCell="N19" sqref="N19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2" t="s">
        <v>0</v>
      </c>
      <c r="C4" s="112"/>
      <c r="D4" s="112"/>
      <c r="F4" s="113" t="s">
        <v>1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27" ht="23.25" x14ac:dyDescent="0.35">
      <c r="C5" s="3"/>
      <c r="E5" s="4" t="s">
        <v>2</v>
      </c>
      <c r="F5" s="113" t="s">
        <v>110</v>
      </c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27" ht="23.25" x14ac:dyDescent="0.2">
      <c r="F6" s="114" t="s">
        <v>4</v>
      </c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27" ht="13.5" thickBot="1" x14ac:dyDescent="0.25"/>
    <row r="8" spans="1:27" ht="20.25" customHeight="1" thickTop="1" x14ac:dyDescent="0.2">
      <c r="A8" s="115" t="s">
        <v>5</v>
      </c>
      <c r="B8" s="118" t="s">
        <v>6</v>
      </c>
      <c r="C8" s="121" t="s">
        <v>7</v>
      </c>
      <c r="D8" s="122"/>
      <c r="E8" s="123" t="s">
        <v>8</v>
      </c>
      <c r="F8" s="124"/>
      <c r="G8" s="121" t="s">
        <v>9</v>
      </c>
      <c r="H8" s="122"/>
      <c r="I8" s="123" t="s">
        <v>10</v>
      </c>
      <c r="J8" s="124"/>
      <c r="K8" s="121" t="s">
        <v>11</v>
      </c>
      <c r="L8" s="122"/>
      <c r="M8" s="123" t="s">
        <v>12</v>
      </c>
      <c r="N8" s="124"/>
      <c r="O8" s="121" t="s">
        <v>13</v>
      </c>
      <c r="P8" s="122"/>
      <c r="Q8" s="123" t="s">
        <v>14</v>
      </c>
      <c r="R8" s="122"/>
      <c r="S8" s="125" t="s">
        <v>15</v>
      </c>
      <c r="T8" s="126"/>
      <c r="U8" s="127"/>
    </row>
    <row r="9" spans="1:27" ht="39.950000000000003" customHeight="1" x14ac:dyDescent="0.2">
      <c r="A9" s="116"/>
      <c r="B9" s="119"/>
      <c r="C9" s="131" t="s">
        <v>111</v>
      </c>
      <c r="D9" s="132"/>
      <c r="E9" s="131" t="s">
        <v>112</v>
      </c>
      <c r="F9" s="132"/>
      <c r="G9" s="131" t="s">
        <v>113</v>
      </c>
      <c r="H9" s="132"/>
      <c r="I9" s="131" t="s">
        <v>114</v>
      </c>
      <c r="J9" s="132"/>
      <c r="K9" s="131" t="s">
        <v>115</v>
      </c>
      <c r="L9" s="132"/>
      <c r="M9" s="131" t="s">
        <v>116</v>
      </c>
      <c r="N9" s="132"/>
      <c r="O9" s="133"/>
      <c r="P9" s="134"/>
      <c r="Q9" s="135"/>
      <c r="R9" s="134"/>
      <c r="S9" s="128"/>
      <c r="T9" s="129"/>
      <c r="U9" s="130"/>
    </row>
    <row r="10" spans="1:27" ht="12.75" customHeight="1" x14ac:dyDescent="0.2">
      <c r="A10" s="117"/>
      <c r="B10" s="119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19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20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121</v>
      </c>
      <c r="C13" s="100">
        <v>5</v>
      </c>
      <c r="D13" s="101">
        <v>8870</v>
      </c>
      <c r="E13" s="102">
        <v>3</v>
      </c>
      <c r="F13" s="103">
        <v>3885</v>
      </c>
      <c r="G13" s="100">
        <v>1</v>
      </c>
      <c r="H13" s="101">
        <v>5822</v>
      </c>
      <c r="I13" s="30"/>
      <c r="J13" s="31"/>
      <c r="K13" s="28"/>
      <c r="L13" s="29"/>
      <c r="M13" s="30"/>
      <c r="N13" s="31"/>
      <c r="O13" s="28"/>
      <c r="P13" s="29"/>
      <c r="Q13" s="30"/>
      <c r="R13" s="31"/>
      <c r="S13" s="32">
        <f t="shared" ref="S13:T27" si="0">IF(ISNUMBER(C13)=TRUE,SUM(C13,E13,G13,I13,K13,M13,O13,Q13),"")</f>
        <v>9</v>
      </c>
      <c r="T13" s="33">
        <f t="shared" si="0"/>
        <v>18577</v>
      </c>
      <c r="U13" s="34">
        <f t="shared" ref="U13:U25" si="1">IF(ISNUMBER(AA13)= TRUE,AA13,"")</f>
        <v>1</v>
      </c>
      <c r="W13" s="35">
        <f>IF(ISNUMBER(S13)=TRUE,S13,"")</f>
        <v>9</v>
      </c>
      <c r="X13" s="35">
        <f>IF(ISNUMBER(T13)=TRUE,T13,"")</f>
        <v>18577</v>
      </c>
      <c r="Y13" s="36">
        <f>MAX(D13,F13,H13,J13,L13,N13,P13,R13)</f>
        <v>8870</v>
      </c>
      <c r="Z13" s="35">
        <f>IF(ISNUMBER(W13)=TRUE,W13-X13/100000-Y13/1000000000,"")</f>
        <v>8.81422113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118</v>
      </c>
      <c r="C14" s="104">
        <v>2</v>
      </c>
      <c r="D14" s="105">
        <v>11525</v>
      </c>
      <c r="E14" s="106">
        <v>5</v>
      </c>
      <c r="F14" s="107">
        <v>2699</v>
      </c>
      <c r="G14" s="104">
        <v>3</v>
      </c>
      <c r="H14" s="105">
        <v>4011</v>
      </c>
      <c r="I14" s="40"/>
      <c r="J14" s="41"/>
      <c r="K14" s="38"/>
      <c r="L14" s="39"/>
      <c r="M14" s="40"/>
      <c r="N14" s="41"/>
      <c r="O14" s="38"/>
      <c r="P14" s="39"/>
      <c r="Q14" s="40"/>
      <c r="R14" s="41"/>
      <c r="S14" s="42">
        <f t="shared" si="0"/>
        <v>10</v>
      </c>
      <c r="T14" s="43">
        <f t="shared" si="0"/>
        <v>18235</v>
      </c>
      <c r="U14" s="34">
        <f t="shared" si="1"/>
        <v>2</v>
      </c>
      <c r="W14" s="35">
        <f t="shared" ref="W14:X27" si="2">IF(ISNUMBER(S14)=TRUE,S14,"")</f>
        <v>10</v>
      </c>
      <c r="X14" s="35">
        <f t="shared" si="2"/>
        <v>18235</v>
      </c>
      <c r="Y14" s="36">
        <f t="shared" ref="Y14:Y27" si="3">MAX(D14,F14,H14,J14,L14,N14,P14,R14)</f>
        <v>11525</v>
      </c>
      <c r="Z14" s="35">
        <f t="shared" ref="Z14:Z27" si="4">IF(ISNUMBER(W14)=TRUE,W14-X14/100000-Y14/1000000000,"")</f>
        <v>9.8176384750000008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117</v>
      </c>
      <c r="C15" s="104">
        <v>1</v>
      </c>
      <c r="D15" s="105">
        <v>10517</v>
      </c>
      <c r="E15" s="106">
        <v>4</v>
      </c>
      <c r="F15" s="107">
        <v>3564</v>
      </c>
      <c r="G15" s="104">
        <v>5</v>
      </c>
      <c r="H15" s="105">
        <v>3678</v>
      </c>
      <c r="I15" s="40"/>
      <c r="J15" s="41"/>
      <c r="K15" s="38"/>
      <c r="L15" s="39"/>
      <c r="M15" s="40"/>
      <c r="N15" s="41"/>
      <c r="O15" s="38"/>
      <c r="P15" s="39"/>
      <c r="Q15" s="40"/>
      <c r="R15" s="41"/>
      <c r="S15" s="42">
        <f t="shared" si="0"/>
        <v>10</v>
      </c>
      <c r="T15" s="43">
        <f t="shared" si="0"/>
        <v>17759</v>
      </c>
      <c r="U15" s="34">
        <f t="shared" si="1"/>
        <v>3</v>
      </c>
      <c r="W15" s="35">
        <f t="shared" si="2"/>
        <v>10</v>
      </c>
      <c r="X15" s="35">
        <f t="shared" si="2"/>
        <v>17759</v>
      </c>
      <c r="Y15" s="36">
        <f t="shared" si="3"/>
        <v>10517</v>
      </c>
      <c r="Z15" s="35">
        <f t="shared" si="4"/>
        <v>9.8223994829999999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119</v>
      </c>
      <c r="C16" s="104">
        <v>3</v>
      </c>
      <c r="D16" s="105">
        <v>9566</v>
      </c>
      <c r="E16" s="106">
        <v>1</v>
      </c>
      <c r="F16" s="107">
        <v>4843</v>
      </c>
      <c r="G16" s="104">
        <v>6</v>
      </c>
      <c r="H16" s="105">
        <v>3315</v>
      </c>
      <c r="I16" s="40"/>
      <c r="J16" s="41"/>
      <c r="K16" s="38"/>
      <c r="L16" s="39"/>
      <c r="M16" s="40"/>
      <c r="N16" s="41"/>
      <c r="O16" s="38"/>
      <c r="P16" s="39"/>
      <c r="Q16" s="40"/>
      <c r="R16" s="41"/>
      <c r="S16" s="42">
        <f t="shared" si="0"/>
        <v>10</v>
      </c>
      <c r="T16" s="43">
        <f t="shared" si="0"/>
        <v>17724</v>
      </c>
      <c r="U16" s="34">
        <f t="shared" si="1"/>
        <v>4</v>
      </c>
      <c r="W16" s="35">
        <f t="shared" si="2"/>
        <v>10</v>
      </c>
      <c r="X16" s="35">
        <f t="shared" si="2"/>
        <v>17724</v>
      </c>
      <c r="Y16" s="36">
        <f t="shared" si="3"/>
        <v>9566</v>
      </c>
      <c r="Z16" s="35">
        <f t="shared" si="4"/>
        <v>9.8227504340000014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120</v>
      </c>
      <c r="C17" s="104">
        <v>4</v>
      </c>
      <c r="D17" s="105">
        <v>10698</v>
      </c>
      <c r="E17" s="106">
        <v>6</v>
      </c>
      <c r="F17" s="107">
        <v>2308</v>
      </c>
      <c r="G17" s="104">
        <v>2</v>
      </c>
      <c r="H17" s="105">
        <v>4654</v>
      </c>
      <c r="I17" s="40"/>
      <c r="J17" s="41"/>
      <c r="K17" s="38"/>
      <c r="L17" s="39"/>
      <c r="M17" s="40"/>
      <c r="N17" s="41"/>
      <c r="O17" s="38"/>
      <c r="P17" s="39"/>
      <c r="Q17" s="40"/>
      <c r="R17" s="41"/>
      <c r="S17" s="42">
        <f t="shared" si="0"/>
        <v>12</v>
      </c>
      <c r="T17" s="43">
        <f t="shared" si="0"/>
        <v>17660</v>
      </c>
      <c r="U17" s="34">
        <f t="shared" si="1"/>
        <v>5</v>
      </c>
      <c r="W17" s="35">
        <f t="shared" si="2"/>
        <v>12</v>
      </c>
      <c r="X17" s="35">
        <f t="shared" si="2"/>
        <v>17660</v>
      </c>
      <c r="Y17" s="36">
        <f t="shared" si="3"/>
        <v>10698</v>
      </c>
      <c r="Z17" s="35">
        <f t="shared" si="4"/>
        <v>11.823389301999999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124</v>
      </c>
      <c r="C18" s="104">
        <v>8</v>
      </c>
      <c r="D18" s="105">
        <v>3589</v>
      </c>
      <c r="E18" s="106">
        <v>2</v>
      </c>
      <c r="F18" s="107">
        <v>3986</v>
      </c>
      <c r="G18" s="104">
        <v>7</v>
      </c>
      <c r="H18" s="105">
        <v>2539</v>
      </c>
      <c r="I18" s="40"/>
      <c r="J18" s="41"/>
      <c r="K18" s="38"/>
      <c r="L18" s="39"/>
      <c r="M18" s="40"/>
      <c r="N18" s="41"/>
      <c r="O18" s="38"/>
      <c r="P18" s="39"/>
      <c r="Q18" s="40"/>
      <c r="R18" s="41"/>
      <c r="S18" s="42">
        <f t="shared" si="0"/>
        <v>17</v>
      </c>
      <c r="T18" s="43">
        <f t="shared" si="0"/>
        <v>10114</v>
      </c>
      <c r="U18" s="34">
        <f t="shared" si="1"/>
        <v>6</v>
      </c>
      <c r="W18" s="35">
        <f t="shared" si="2"/>
        <v>17</v>
      </c>
      <c r="X18" s="35">
        <f t="shared" si="2"/>
        <v>10114</v>
      </c>
      <c r="Y18" s="36">
        <f t="shared" si="3"/>
        <v>3986</v>
      </c>
      <c r="Z18" s="35">
        <f t="shared" si="4"/>
        <v>16.898856014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123</v>
      </c>
      <c r="C19" s="104">
        <v>7</v>
      </c>
      <c r="D19" s="105">
        <v>4056</v>
      </c>
      <c r="E19" s="106">
        <v>7</v>
      </c>
      <c r="F19" s="107">
        <v>1771</v>
      </c>
      <c r="G19" s="104">
        <v>4</v>
      </c>
      <c r="H19" s="105">
        <v>3398</v>
      </c>
      <c r="I19" s="40"/>
      <c r="J19" s="41"/>
      <c r="K19" s="38"/>
      <c r="L19" s="39"/>
      <c r="M19" s="40"/>
      <c r="N19" s="41"/>
      <c r="O19" s="38"/>
      <c r="P19" s="39"/>
      <c r="Q19" s="40"/>
      <c r="R19" s="41"/>
      <c r="S19" s="42">
        <f t="shared" si="0"/>
        <v>18</v>
      </c>
      <c r="T19" s="43">
        <f t="shared" si="0"/>
        <v>9225</v>
      </c>
      <c r="U19" s="34">
        <f t="shared" si="1"/>
        <v>7</v>
      </c>
      <c r="W19" s="35">
        <f t="shared" si="2"/>
        <v>18</v>
      </c>
      <c r="X19" s="35">
        <f t="shared" si="2"/>
        <v>9225</v>
      </c>
      <c r="Y19" s="36">
        <f t="shared" si="3"/>
        <v>4056</v>
      </c>
      <c r="Z19" s="35">
        <f t="shared" si="4"/>
        <v>17.907745943999998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99" t="s">
        <v>122</v>
      </c>
      <c r="C20" s="104">
        <v>6</v>
      </c>
      <c r="D20" s="105">
        <v>8049</v>
      </c>
      <c r="E20" s="106">
        <v>8</v>
      </c>
      <c r="F20" s="107">
        <v>1378</v>
      </c>
      <c r="G20" s="104">
        <v>8</v>
      </c>
      <c r="H20" s="105">
        <v>2585</v>
      </c>
      <c r="I20" s="40"/>
      <c r="J20" s="41"/>
      <c r="K20" s="38"/>
      <c r="L20" s="39"/>
      <c r="M20" s="40"/>
      <c r="N20" s="41"/>
      <c r="O20" s="38"/>
      <c r="P20" s="39"/>
      <c r="Q20" s="40"/>
      <c r="R20" s="41"/>
      <c r="S20" s="42">
        <f t="shared" si="0"/>
        <v>22</v>
      </c>
      <c r="T20" s="43">
        <f t="shared" si="0"/>
        <v>12012</v>
      </c>
      <c r="U20" s="34">
        <f t="shared" si="1"/>
        <v>8</v>
      </c>
      <c r="W20" s="35">
        <f t="shared" si="2"/>
        <v>22</v>
      </c>
      <c r="X20" s="35">
        <f t="shared" si="2"/>
        <v>12012</v>
      </c>
      <c r="Y20" s="36">
        <f t="shared" si="3"/>
        <v>8049</v>
      </c>
      <c r="Z20" s="35">
        <f t="shared" si="4"/>
        <v>21.879871950999998</v>
      </c>
      <c r="AA20" s="35">
        <f t="shared" si="5"/>
        <v>8</v>
      </c>
    </row>
    <row r="21" spans="1:27" s="35" customFormat="1" ht="42.75" customHeight="1" x14ac:dyDescent="0.25">
      <c r="A21" s="37">
        <v>9</v>
      </c>
      <c r="B21" s="27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42" t="str">
        <f t="shared" si="0"/>
        <v/>
      </c>
      <c r="T21" s="43" t="str">
        <f t="shared" si="0"/>
        <v/>
      </c>
      <c r="U21" s="34" t="str">
        <f t="shared" si="1"/>
        <v/>
      </c>
      <c r="W21" s="35" t="str">
        <f t="shared" si="2"/>
        <v/>
      </c>
      <c r="X21" s="35" t="str">
        <f t="shared" si="2"/>
        <v/>
      </c>
      <c r="Y21" s="36">
        <f t="shared" si="3"/>
        <v>0</v>
      </c>
      <c r="Z21" s="35" t="str">
        <f t="shared" si="4"/>
        <v/>
      </c>
      <c r="AA21" s="35" t="str">
        <f t="shared" si="5"/>
        <v/>
      </c>
    </row>
    <row r="22" spans="1:27" s="35" customFormat="1" ht="42.75" customHeight="1" x14ac:dyDescent="0.25">
      <c r="A22" s="37">
        <v>10</v>
      </c>
      <c r="B22" s="27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42" t="str">
        <f t="shared" si="0"/>
        <v/>
      </c>
      <c r="T22" s="43" t="str">
        <f t="shared" si="0"/>
        <v/>
      </c>
      <c r="U22" s="34" t="str">
        <f t="shared" si="1"/>
        <v/>
      </c>
      <c r="W22" s="35" t="str">
        <f t="shared" si="2"/>
        <v/>
      </c>
      <c r="X22" s="35" t="str">
        <f t="shared" si="2"/>
        <v/>
      </c>
      <c r="Y22" s="36">
        <f t="shared" si="3"/>
        <v>0</v>
      </c>
      <c r="Z22" s="35" t="str">
        <f t="shared" si="4"/>
        <v/>
      </c>
      <c r="AA22" s="35" t="str">
        <f t="shared" si="5"/>
        <v/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D24A-E5CC-4F9F-BD58-7D59E3AB48FC}">
  <sheetPr codeName="List6">
    <pageSetUpPr fitToPage="1"/>
  </sheetPr>
  <dimension ref="A1:AB100"/>
  <sheetViews>
    <sheetView showRowColHeaders="0" zoomScaleNormal="100" workbookViewId="0">
      <selection activeCell="M22" sqref="M22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2"/>
      <c r="C1" s="142"/>
      <c r="E1" s="113" t="s">
        <v>1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28" ht="23.25" x14ac:dyDescent="0.35">
      <c r="B2" s="143" t="s">
        <v>38</v>
      </c>
      <c r="C2" s="143"/>
      <c r="D2" s="143"/>
      <c r="E2" s="113" t="s">
        <v>125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28" ht="23.25" x14ac:dyDescent="0.35">
      <c r="E3" s="144" t="s">
        <v>40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36" t="s">
        <v>5</v>
      </c>
      <c r="B5" s="138" t="s">
        <v>41</v>
      </c>
      <c r="C5" s="140" t="s">
        <v>6</v>
      </c>
      <c r="D5" s="123" t="s">
        <v>7</v>
      </c>
      <c r="E5" s="124"/>
      <c r="F5" s="121" t="s">
        <v>8</v>
      </c>
      <c r="G5" s="122"/>
      <c r="H5" s="123" t="s">
        <v>9</v>
      </c>
      <c r="I5" s="124"/>
      <c r="J5" s="121" t="s">
        <v>10</v>
      </c>
      <c r="K5" s="122"/>
      <c r="L5" s="123" t="s">
        <v>11</v>
      </c>
      <c r="M5" s="124"/>
      <c r="N5" s="121" t="s">
        <v>12</v>
      </c>
      <c r="O5" s="122"/>
      <c r="P5" s="123" t="s">
        <v>13</v>
      </c>
      <c r="Q5" s="124"/>
      <c r="R5" s="121" t="s">
        <v>14</v>
      </c>
      <c r="S5" s="122"/>
      <c r="T5" s="125" t="s">
        <v>15</v>
      </c>
      <c r="U5" s="126"/>
      <c r="V5" s="127"/>
    </row>
    <row r="6" spans="1:28" ht="39.950000000000003" customHeight="1" x14ac:dyDescent="0.2">
      <c r="A6" s="137"/>
      <c r="B6" s="139"/>
      <c r="C6" s="141"/>
      <c r="D6" s="145" t="s">
        <v>111</v>
      </c>
      <c r="E6" s="146"/>
      <c r="F6" s="147" t="s">
        <v>112</v>
      </c>
      <c r="G6" s="148"/>
      <c r="H6" s="147" t="s">
        <v>113</v>
      </c>
      <c r="I6" s="148"/>
      <c r="J6" s="147" t="s">
        <v>114</v>
      </c>
      <c r="K6" s="148"/>
      <c r="L6" s="147" t="s">
        <v>115</v>
      </c>
      <c r="M6" s="148"/>
      <c r="N6" s="147" t="s">
        <v>116</v>
      </c>
      <c r="O6" s="148"/>
      <c r="P6" s="133"/>
      <c r="Q6" s="134"/>
      <c r="R6" s="133"/>
      <c r="S6" s="134"/>
      <c r="T6" s="128"/>
      <c r="U6" s="129"/>
      <c r="V6" s="130"/>
    </row>
    <row r="7" spans="1:28" ht="12.75" customHeight="1" x14ac:dyDescent="0.2">
      <c r="A7" s="137"/>
      <c r="B7" s="139"/>
      <c r="C7" s="141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26">
        <v>1</v>
      </c>
      <c r="B10" s="108" t="s">
        <v>133</v>
      </c>
      <c r="C10" s="99" t="s">
        <v>121</v>
      </c>
      <c r="D10" s="106">
        <v>3</v>
      </c>
      <c r="E10" s="107">
        <v>3242</v>
      </c>
      <c r="F10" s="104">
        <v>1</v>
      </c>
      <c r="G10" s="105">
        <v>1998</v>
      </c>
      <c r="H10" s="106">
        <v>1</v>
      </c>
      <c r="I10" s="107">
        <v>2713</v>
      </c>
      <c r="J10" s="38"/>
      <c r="K10" s="39"/>
      <c r="L10" s="40"/>
      <c r="M10" s="41"/>
      <c r="N10" s="38"/>
      <c r="O10" s="39"/>
      <c r="P10" s="40"/>
      <c r="Q10" s="41"/>
      <c r="R10" s="38"/>
      <c r="S10" s="39"/>
      <c r="T10" s="81">
        <f t="shared" ref="T10:U41" si="0">IF(ISNUMBER(D10)=TRUE,SUM(D10,F10,H10,J10,L10,N10,P10,R10),"")</f>
        <v>5</v>
      </c>
      <c r="U10" s="33">
        <f t="shared" si="0"/>
        <v>7953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5</v>
      </c>
      <c r="Y10" s="35">
        <f t="shared" si="3"/>
        <v>7953</v>
      </c>
      <c r="Z10" s="36">
        <f t="shared" ref="Z10:Z73" si="4">MAX(E10,G10,I10,K10,M10,O10,Q10,S10)</f>
        <v>3242</v>
      </c>
      <c r="AA10" s="35">
        <f t="shared" ref="AA10:AA73" si="5">IF(ISNUMBER(X10)=TRUE,X10-Y10/100000-Z10/1000000000,"")</f>
        <v>4.9204667579999999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37">
        <v>2</v>
      </c>
      <c r="B11" s="108" t="s">
        <v>128</v>
      </c>
      <c r="C11" s="98" t="s">
        <v>117</v>
      </c>
      <c r="D11" s="106">
        <v>1</v>
      </c>
      <c r="E11" s="107">
        <v>3515</v>
      </c>
      <c r="F11" s="104">
        <v>4</v>
      </c>
      <c r="G11" s="105">
        <v>1064</v>
      </c>
      <c r="H11" s="106">
        <v>3</v>
      </c>
      <c r="I11" s="107">
        <v>1890</v>
      </c>
      <c r="J11" s="38"/>
      <c r="K11" s="39"/>
      <c r="L11" s="40"/>
      <c r="M11" s="41"/>
      <c r="N11" s="38"/>
      <c r="O11" s="39"/>
      <c r="P11" s="40"/>
      <c r="Q11" s="41"/>
      <c r="R11" s="38"/>
      <c r="S11" s="39"/>
      <c r="T11" s="81">
        <f t="shared" si="0"/>
        <v>8</v>
      </c>
      <c r="U11" s="33">
        <f t="shared" si="0"/>
        <v>6469</v>
      </c>
      <c r="V11" s="34">
        <f t="shared" si="1"/>
        <v>2</v>
      </c>
      <c r="W11" s="35">
        <f t="shared" si="2"/>
        <v>1</v>
      </c>
      <c r="X11" s="35">
        <f t="shared" si="3"/>
        <v>8</v>
      </c>
      <c r="Y11" s="35">
        <f t="shared" si="3"/>
        <v>6469</v>
      </c>
      <c r="Z11" s="36">
        <f t="shared" si="4"/>
        <v>3515</v>
      </c>
      <c r="AA11" s="35">
        <f t="shared" si="5"/>
        <v>7.9353064849999999</v>
      </c>
      <c r="AB11" s="35">
        <f t="shared" si="6"/>
        <v>2</v>
      </c>
    </row>
    <row r="12" spans="1:28" s="35" customFormat="1" ht="15" customHeight="1" x14ac:dyDescent="0.25">
      <c r="A12" s="37">
        <v>3</v>
      </c>
      <c r="B12" s="108" t="s">
        <v>127</v>
      </c>
      <c r="C12" s="98" t="s">
        <v>119</v>
      </c>
      <c r="D12" s="106">
        <v>1</v>
      </c>
      <c r="E12" s="107">
        <v>4238</v>
      </c>
      <c r="F12" s="104">
        <v>1</v>
      </c>
      <c r="G12" s="105">
        <v>1556</v>
      </c>
      <c r="H12" s="106">
        <v>6</v>
      </c>
      <c r="I12" s="107">
        <v>540</v>
      </c>
      <c r="J12" s="38"/>
      <c r="K12" s="39"/>
      <c r="L12" s="40"/>
      <c r="M12" s="41"/>
      <c r="N12" s="38"/>
      <c r="O12" s="39"/>
      <c r="P12" s="40"/>
      <c r="Q12" s="41"/>
      <c r="R12" s="38"/>
      <c r="S12" s="39"/>
      <c r="T12" s="81">
        <f t="shared" si="0"/>
        <v>8</v>
      </c>
      <c r="U12" s="33">
        <f t="shared" si="0"/>
        <v>6334</v>
      </c>
      <c r="V12" s="34">
        <f t="shared" si="1"/>
        <v>3</v>
      </c>
      <c r="W12" s="35">
        <f t="shared" si="2"/>
        <v>1</v>
      </c>
      <c r="X12" s="35">
        <f t="shared" si="3"/>
        <v>8</v>
      </c>
      <c r="Y12" s="35">
        <f t="shared" si="3"/>
        <v>6334</v>
      </c>
      <c r="Z12" s="36">
        <f t="shared" si="4"/>
        <v>4238</v>
      </c>
      <c r="AA12" s="35">
        <f t="shared" si="5"/>
        <v>7.936655762</v>
      </c>
      <c r="AB12" s="35">
        <f t="shared" si="6"/>
        <v>3</v>
      </c>
    </row>
    <row r="13" spans="1:28" s="35" customFormat="1" ht="15" customHeight="1" x14ac:dyDescent="0.25">
      <c r="A13" s="26">
        <v>4</v>
      </c>
      <c r="B13" s="108" t="s">
        <v>126</v>
      </c>
      <c r="C13" s="111" t="s">
        <v>118</v>
      </c>
      <c r="D13" s="106">
        <v>1</v>
      </c>
      <c r="E13" s="107">
        <v>6199</v>
      </c>
      <c r="F13" s="104">
        <v>3</v>
      </c>
      <c r="G13" s="105">
        <v>1349</v>
      </c>
      <c r="H13" s="106">
        <v>5</v>
      </c>
      <c r="I13" s="107">
        <v>1810</v>
      </c>
      <c r="J13" s="38"/>
      <c r="K13" s="39"/>
      <c r="L13" s="40"/>
      <c r="M13" s="41"/>
      <c r="N13" s="38"/>
      <c r="O13" s="39"/>
      <c r="P13" s="40"/>
      <c r="Q13" s="41"/>
      <c r="R13" s="38"/>
      <c r="S13" s="39"/>
      <c r="T13" s="81">
        <f t="shared" si="0"/>
        <v>9</v>
      </c>
      <c r="U13" s="33">
        <f t="shared" si="0"/>
        <v>9358</v>
      </c>
      <c r="V13" s="34">
        <f t="shared" si="1"/>
        <v>4</v>
      </c>
      <c r="W13" s="35">
        <f t="shared" si="2"/>
        <v>1</v>
      </c>
      <c r="X13" s="35">
        <f t="shared" si="3"/>
        <v>9</v>
      </c>
      <c r="Y13" s="35">
        <f t="shared" si="3"/>
        <v>9358</v>
      </c>
      <c r="Z13" s="36">
        <f t="shared" si="4"/>
        <v>6199</v>
      </c>
      <c r="AA13" s="35">
        <f t="shared" si="5"/>
        <v>8.9064138010000011</v>
      </c>
      <c r="AB13" s="35">
        <f t="shared" si="6"/>
        <v>4</v>
      </c>
    </row>
    <row r="14" spans="1:28" s="35" customFormat="1" ht="15" customHeight="1" x14ac:dyDescent="0.25">
      <c r="A14" s="37">
        <v>5</v>
      </c>
      <c r="B14" s="109" t="s">
        <v>132</v>
      </c>
      <c r="C14" s="98" t="s">
        <v>120</v>
      </c>
      <c r="D14" s="104">
        <v>3</v>
      </c>
      <c r="E14" s="103">
        <v>4759</v>
      </c>
      <c r="F14" s="100">
        <v>5</v>
      </c>
      <c r="G14" s="110">
        <v>966</v>
      </c>
      <c r="H14" s="102">
        <v>2</v>
      </c>
      <c r="I14" s="103">
        <v>1073</v>
      </c>
      <c r="J14" s="28"/>
      <c r="K14" s="29"/>
      <c r="L14" s="30"/>
      <c r="M14" s="31"/>
      <c r="N14" s="28"/>
      <c r="O14" s="29"/>
      <c r="P14" s="30"/>
      <c r="Q14" s="31"/>
      <c r="R14" s="28"/>
      <c r="S14" s="29"/>
      <c r="T14" s="81">
        <f t="shared" si="0"/>
        <v>10</v>
      </c>
      <c r="U14" s="33">
        <f t="shared" si="0"/>
        <v>6798</v>
      </c>
      <c r="V14" s="34">
        <f t="shared" si="1"/>
        <v>5</v>
      </c>
      <c r="W14" s="35">
        <f t="shared" si="2"/>
        <v>1</v>
      </c>
      <c r="X14" s="35">
        <f t="shared" si="3"/>
        <v>10</v>
      </c>
      <c r="Y14" s="35">
        <f t="shared" si="3"/>
        <v>6798</v>
      </c>
      <c r="Z14" s="36">
        <f t="shared" si="4"/>
        <v>4759</v>
      </c>
      <c r="AA14" s="35">
        <f t="shared" si="5"/>
        <v>9.9320152410000002</v>
      </c>
      <c r="AB14" s="35">
        <f t="shared" si="6"/>
        <v>5</v>
      </c>
    </row>
    <row r="15" spans="1:28" s="35" customFormat="1" ht="15" customHeight="1" x14ac:dyDescent="0.25">
      <c r="A15" s="37">
        <v>6</v>
      </c>
      <c r="B15" s="108" t="s">
        <v>130</v>
      </c>
      <c r="C15" s="98" t="s">
        <v>120</v>
      </c>
      <c r="D15" s="106">
        <v>2</v>
      </c>
      <c r="E15" s="107">
        <v>4101</v>
      </c>
      <c r="F15" s="104">
        <v>6</v>
      </c>
      <c r="G15" s="105">
        <v>765</v>
      </c>
      <c r="H15" s="106">
        <v>2</v>
      </c>
      <c r="I15" s="107">
        <v>1701</v>
      </c>
      <c r="J15" s="38"/>
      <c r="K15" s="39"/>
      <c r="L15" s="40"/>
      <c r="M15" s="41"/>
      <c r="N15" s="38"/>
      <c r="O15" s="39"/>
      <c r="P15" s="40"/>
      <c r="Q15" s="41"/>
      <c r="R15" s="38"/>
      <c r="S15" s="39"/>
      <c r="T15" s="81">
        <f t="shared" si="0"/>
        <v>10</v>
      </c>
      <c r="U15" s="33">
        <f t="shared" si="0"/>
        <v>6567</v>
      </c>
      <c r="V15" s="34">
        <f t="shared" si="1"/>
        <v>6</v>
      </c>
      <c r="W15" s="35">
        <f t="shared" si="2"/>
        <v>1</v>
      </c>
      <c r="X15" s="35">
        <f t="shared" si="3"/>
        <v>10</v>
      </c>
      <c r="Y15" s="35">
        <f t="shared" si="3"/>
        <v>6567</v>
      </c>
      <c r="Z15" s="36">
        <f t="shared" si="4"/>
        <v>4101</v>
      </c>
      <c r="AA15" s="35">
        <f t="shared" si="5"/>
        <v>9.9343258989999992</v>
      </c>
      <c r="AB15" s="35">
        <f t="shared" si="6"/>
        <v>6</v>
      </c>
    </row>
    <row r="16" spans="1:28" s="35" customFormat="1" ht="15" customHeight="1" x14ac:dyDescent="0.25">
      <c r="A16" s="26">
        <v>7</v>
      </c>
      <c r="B16" s="108" t="s">
        <v>129</v>
      </c>
      <c r="C16" s="98" t="s">
        <v>117</v>
      </c>
      <c r="D16" s="106">
        <v>2</v>
      </c>
      <c r="E16" s="107">
        <v>5231</v>
      </c>
      <c r="F16" s="104">
        <v>2</v>
      </c>
      <c r="G16" s="105">
        <v>1980</v>
      </c>
      <c r="H16" s="106">
        <v>7</v>
      </c>
      <c r="I16" s="107">
        <v>454</v>
      </c>
      <c r="J16" s="38"/>
      <c r="K16" s="39"/>
      <c r="L16" s="40"/>
      <c r="M16" s="41"/>
      <c r="N16" s="38"/>
      <c r="O16" s="39"/>
      <c r="P16" s="40"/>
      <c r="Q16" s="41"/>
      <c r="R16" s="38"/>
      <c r="S16" s="39"/>
      <c r="T16" s="81">
        <f t="shared" si="0"/>
        <v>11</v>
      </c>
      <c r="U16" s="33">
        <f t="shared" si="0"/>
        <v>7665</v>
      </c>
      <c r="V16" s="34">
        <f t="shared" si="1"/>
        <v>7</v>
      </c>
      <c r="W16" s="35">
        <f t="shared" si="2"/>
        <v>1</v>
      </c>
      <c r="X16" s="35">
        <f t="shared" si="3"/>
        <v>11</v>
      </c>
      <c r="Y16" s="35">
        <f t="shared" si="3"/>
        <v>7665</v>
      </c>
      <c r="Z16" s="36">
        <f t="shared" si="4"/>
        <v>5231</v>
      </c>
      <c r="AA16" s="35">
        <f t="shared" si="5"/>
        <v>10.923344769</v>
      </c>
      <c r="AB16" s="35">
        <f t="shared" si="6"/>
        <v>7</v>
      </c>
    </row>
    <row r="17" spans="1:28" s="35" customFormat="1" ht="15" customHeight="1" x14ac:dyDescent="0.25">
      <c r="A17" s="37">
        <v>8</v>
      </c>
      <c r="B17" s="108" t="s">
        <v>134</v>
      </c>
      <c r="C17" s="98" t="s">
        <v>121</v>
      </c>
      <c r="D17" s="106">
        <v>3</v>
      </c>
      <c r="E17" s="107">
        <v>3062</v>
      </c>
      <c r="F17" s="104">
        <v>7</v>
      </c>
      <c r="G17" s="105">
        <v>760</v>
      </c>
      <c r="H17" s="106">
        <v>1</v>
      </c>
      <c r="I17" s="107">
        <v>2177</v>
      </c>
      <c r="J17" s="38"/>
      <c r="K17" s="39"/>
      <c r="L17" s="40"/>
      <c r="M17" s="41"/>
      <c r="N17" s="38"/>
      <c r="O17" s="39"/>
      <c r="P17" s="40"/>
      <c r="Q17" s="41"/>
      <c r="R17" s="38"/>
      <c r="S17" s="39"/>
      <c r="T17" s="81">
        <f t="shared" si="0"/>
        <v>11</v>
      </c>
      <c r="U17" s="33">
        <f t="shared" si="0"/>
        <v>5999</v>
      </c>
      <c r="V17" s="34">
        <f t="shared" si="1"/>
        <v>8</v>
      </c>
      <c r="W17" s="35">
        <f t="shared" si="2"/>
        <v>1</v>
      </c>
      <c r="X17" s="35">
        <f t="shared" si="3"/>
        <v>11</v>
      </c>
      <c r="Y17" s="35">
        <f t="shared" si="3"/>
        <v>5999</v>
      </c>
      <c r="Z17" s="36">
        <f t="shared" si="4"/>
        <v>3062</v>
      </c>
      <c r="AA17" s="35">
        <f t="shared" si="5"/>
        <v>10.940006938</v>
      </c>
      <c r="AB17" s="35">
        <f t="shared" si="6"/>
        <v>8</v>
      </c>
    </row>
    <row r="18" spans="1:28" s="35" customFormat="1" ht="15" customHeight="1" x14ac:dyDescent="0.25">
      <c r="A18" s="37">
        <v>9</v>
      </c>
      <c r="B18" s="108" t="s">
        <v>140</v>
      </c>
      <c r="C18" s="98" t="s">
        <v>119</v>
      </c>
      <c r="D18" s="106">
        <v>5</v>
      </c>
      <c r="E18" s="107">
        <v>1869</v>
      </c>
      <c r="F18" s="104">
        <v>1</v>
      </c>
      <c r="G18" s="105">
        <v>2178</v>
      </c>
      <c r="H18" s="106">
        <v>6</v>
      </c>
      <c r="I18" s="107">
        <v>969</v>
      </c>
      <c r="J18" s="38"/>
      <c r="K18" s="39"/>
      <c r="L18" s="40"/>
      <c r="M18" s="41"/>
      <c r="N18" s="38"/>
      <c r="O18" s="39"/>
      <c r="P18" s="40"/>
      <c r="Q18" s="41"/>
      <c r="R18" s="38"/>
      <c r="S18" s="39"/>
      <c r="T18" s="81">
        <f t="shared" si="0"/>
        <v>12</v>
      </c>
      <c r="U18" s="33">
        <f t="shared" si="0"/>
        <v>5016</v>
      </c>
      <c r="V18" s="34">
        <f t="shared" si="1"/>
        <v>9</v>
      </c>
      <c r="W18" s="35">
        <f t="shared" si="2"/>
        <v>1</v>
      </c>
      <c r="X18" s="35">
        <f t="shared" si="3"/>
        <v>12</v>
      </c>
      <c r="Y18" s="35">
        <f t="shared" si="3"/>
        <v>5016</v>
      </c>
      <c r="Z18" s="36">
        <f t="shared" si="4"/>
        <v>2178</v>
      </c>
      <c r="AA18" s="35">
        <f t="shared" si="5"/>
        <v>11.949837821999999</v>
      </c>
      <c r="AB18" s="35">
        <f t="shared" si="6"/>
        <v>9</v>
      </c>
    </row>
    <row r="19" spans="1:28" s="35" customFormat="1" ht="15" customHeight="1" x14ac:dyDescent="0.25">
      <c r="A19" s="26">
        <v>10</v>
      </c>
      <c r="B19" s="108" t="s">
        <v>138</v>
      </c>
      <c r="C19" s="98" t="s">
        <v>121</v>
      </c>
      <c r="D19" s="106">
        <v>5</v>
      </c>
      <c r="E19" s="107">
        <v>2566</v>
      </c>
      <c r="F19" s="104">
        <v>3</v>
      </c>
      <c r="G19" s="105">
        <v>1127</v>
      </c>
      <c r="H19" s="106">
        <v>4</v>
      </c>
      <c r="I19" s="107">
        <v>932</v>
      </c>
      <c r="J19" s="38"/>
      <c r="K19" s="39"/>
      <c r="L19" s="40"/>
      <c r="M19" s="41"/>
      <c r="N19" s="38"/>
      <c r="O19" s="39"/>
      <c r="P19" s="40"/>
      <c r="Q19" s="41"/>
      <c r="R19" s="38" t="s">
        <v>58</v>
      </c>
      <c r="S19" s="39" t="s">
        <v>58</v>
      </c>
      <c r="T19" s="81">
        <f t="shared" si="0"/>
        <v>12</v>
      </c>
      <c r="U19" s="33">
        <f t="shared" si="0"/>
        <v>4625</v>
      </c>
      <c r="V19" s="34">
        <f t="shared" si="1"/>
        <v>10</v>
      </c>
      <c r="W19" s="35">
        <f t="shared" si="2"/>
        <v>1</v>
      </c>
      <c r="X19" s="35">
        <f t="shared" si="3"/>
        <v>12</v>
      </c>
      <c r="Y19" s="35">
        <f t="shared" si="3"/>
        <v>4625</v>
      </c>
      <c r="Z19" s="36">
        <f t="shared" si="4"/>
        <v>2566</v>
      </c>
      <c r="AA19" s="35">
        <f t="shared" si="5"/>
        <v>11.953747434</v>
      </c>
      <c r="AB19" s="35">
        <f t="shared" si="6"/>
        <v>10</v>
      </c>
    </row>
    <row r="20" spans="1:28" s="35" customFormat="1" ht="15" customHeight="1" x14ac:dyDescent="0.25">
      <c r="A20" s="37">
        <v>11</v>
      </c>
      <c r="B20" s="108" t="s">
        <v>139</v>
      </c>
      <c r="C20" s="98" t="s">
        <v>118</v>
      </c>
      <c r="D20" s="106">
        <v>5</v>
      </c>
      <c r="E20" s="107">
        <v>2390</v>
      </c>
      <c r="F20" s="104">
        <v>4</v>
      </c>
      <c r="G20" s="105">
        <v>679</v>
      </c>
      <c r="H20" s="106">
        <v>3</v>
      </c>
      <c r="I20" s="107">
        <v>1030</v>
      </c>
      <c r="J20" s="38"/>
      <c r="K20" s="39"/>
      <c r="L20" s="40"/>
      <c r="M20" s="41"/>
      <c r="N20" s="38"/>
      <c r="O20" s="39"/>
      <c r="P20" s="40"/>
      <c r="Q20" s="41"/>
      <c r="R20" s="38"/>
      <c r="S20" s="39"/>
      <c r="T20" s="81">
        <f t="shared" si="0"/>
        <v>12</v>
      </c>
      <c r="U20" s="33">
        <f t="shared" si="0"/>
        <v>4099</v>
      </c>
      <c r="V20" s="34">
        <f t="shared" si="1"/>
        <v>11</v>
      </c>
      <c r="W20" s="35">
        <f t="shared" si="2"/>
        <v>1</v>
      </c>
      <c r="X20" s="35">
        <f t="shared" si="3"/>
        <v>12</v>
      </c>
      <c r="Y20" s="35">
        <f t="shared" si="3"/>
        <v>4099</v>
      </c>
      <c r="Z20" s="36">
        <f t="shared" si="4"/>
        <v>2390</v>
      </c>
      <c r="AA20" s="35">
        <f t="shared" si="5"/>
        <v>11.959007609999999</v>
      </c>
      <c r="AB20" s="35">
        <f t="shared" si="6"/>
        <v>11</v>
      </c>
    </row>
    <row r="21" spans="1:28" s="35" customFormat="1" ht="15" customHeight="1" x14ac:dyDescent="0.25">
      <c r="A21" s="37">
        <v>12</v>
      </c>
      <c r="B21" s="108" t="s">
        <v>146</v>
      </c>
      <c r="C21" s="98" t="s">
        <v>123</v>
      </c>
      <c r="D21" s="106">
        <v>7</v>
      </c>
      <c r="E21" s="107">
        <v>1236</v>
      </c>
      <c r="F21" s="104">
        <v>4</v>
      </c>
      <c r="G21" s="105">
        <v>1121</v>
      </c>
      <c r="H21" s="106">
        <v>1</v>
      </c>
      <c r="I21" s="107">
        <v>1340</v>
      </c>
      <c r="J21" s="38"/>
      <c r="K21" s="39"/>
      <c r="L21" s="40"/>
      <c r="M21" s="41"/>
      <c r="N21" s="38"/>
      <c r="O21" s="39"/>
      <c r="P21" s="40"/>
      <c r="Q21" s="41"/>
      <c r="R21" s="38"/>
      <c r="S21" s="39"/>
      <c r="T21" s="81">
        <f t="shared" si="0"/>
        <v>12</v>
      </c>
      <c r="U21" s="33">
        <f t="shared" si="0"/>
        <v>3697</v>
      </c>
      <c r="V21" s="34">
        <f t="shared" si="1"/>
        <v>12</v>
      </c>
      <c r="W21" s="35">
        <f t="shared" si="2"/>
        <v>1</v>
      </c>
      <c r="X21" s="35">
        <f t="shared" si="3"/>
        <v>12</v>
      </c>
      <c r="Y21" s="35">
        <f t="shared" si="3"/>
        <v>3697</v>
      </c>
      <c r="Z21" s="36">
        <f t="shared" si="4"/>
        <v>1340</v>
      </c>
      <c r="AA21" s="35">
        <f t="shared" si="5"/>
        <v>11.963028659999999</v>
      </c>
      <c r="AB21" s="35">
        <f t="shared" si="6"/>
        <v>12</v>
      </c>
    </row>
    <row r="22" spans="1:28" ht="15" customHeight="1" x14ac:dyDescent="0.2">
      <c r="A22" s="26">
        <v>13</v>
      </c>
      <c r="B22" s="108" t="s">
        <v>135</v>
      </c>
      <c r="C22" s="99" t="s">
        <v>119</v>
      </c>
      <c r="D22" s="106">
        <v>4</v>
      </c>
      <c r="E22" s="107">
        <v>3459</v>
      </c>
      <c r="F22" s="104">
        <v>3</v>
      </c>
      <c r="G22" s="105">
        <v>1109</v>
      </c>
      <c r="H22" s="106">
        <v>6</v>
      </c>
      <c r="I22" s="107">
        <v>1806</v>
      </c>
      <c r="J22" s="38"/>
      <c r="K22" s="39"/>
      <c r="L22" s="40"/>
      <c r="M22" s="41"/>
      <c r="N22" s="38"/>
      <c r="O22" s="39"/>
      <c r="P22" s="40"/>
      <c r="Q22" s="41"/>
      <c r="R22" s="38"/>
      <c r="S22" s="39"/>
      <c r="T22" s="81">
        <f t="shared" si="0"/>
        <v>13</v>
      </c>
      <c r="U22" s="33">
        <f t="shared" si="0"/>
        <v>6374</v>
      </c>
      <c r="V22" s="34">
        <f t="shared" si="1"/>
        <v>13</v>
      </c>
      <c r="W22" s="35">
        <f t="shared" si="2"/>
        <v>1</v>
      </c>
      <c r="X22" s="35">
        <f t="shared" si="3"/>
        <v>13</v>
      </c>
      <c r="Y22" s="35">
        <f t="shared" si="3"/>
        <v>6374</v>
      </c>
      <c r="Z22" s="36">
        <f t="shared" si="4"/>
        <v>3459</v>
      </c>
      <c r="AA22" s="35">
        <f t="shared" si="5"/>
        <v>12.936256541000001</v>
      </c>
      <c r="AB22" s="35">
        <f t="shared" si="6"/>
        <v>13</v>
      </c>
    </row>
    <row r="23" spans="1:28" ht="15.75" customHeight="1" x14ac:dyDescent="0.2">
      <c r="A23" s="37">
        <v>14</v>
      </c>
      <c r="B23" s="108" t="s">
        <v>145</v>
      </c>
      <c r="C23" s="98" t="s">
        <v>123</v>
      </c>
      <c r="D23" s="106">
        <v>7</v>
      </c>
      <c r="E23" s="107">
        <v>1487</v>
      </c>
      <c r="F23" s="104">
        <v>5</v>
      </c>
      <c r="G23" s="105">
        <v>650</v>
      </c>
      <c r="H23" s="106">
        <v>2</v>
      </c>
      <c r="I23" s="107">
        <v>2058</v>
      </c>
      <c r="J23" s="38"/>
      <c r="K23" s="39"/>
      <c r="L23" s="40"/>
      <c r="M23" s="41"/>
      <c r="N23" s="38"/>
      <c r="O23" s="39"/>
      <c r="P23" s="40"/>
      <c r="Q23" s="41"/>
      <c r="R23" s="38"/>
      <c r="S23" s="39"/>
      <c r="T23" s="81">
        <f t="shared" si="0"/>
        <v>14</v>
      </c>
      <c r="U23" s="33">
        <f t="shared" si="0"/>
        <v>4195</v>
      </c>
      <c r="V23" s="34">
        <f t="shared" si="1"/>
        <v>14</v>
      </c>
      <c r="W23" s="35">
        <f t="shared" si="2"/>
        <v>1</v>
      </c>
      <c r="X23" s="35">
        <f t="shared" si="3"/>
        <v>14</v>
      </c>
      <c r="Y23" s="35">
        <f t="shared" si="3"/>
        <v>4195</v>
      </c>
      <c r="Z23" s="36">
        <f t="shared" si="4"/>
        <v>2058</v>
      </c>
      <c r="AA23" s="35">
        <f t="shared" si="5"/>
        <v>13.958047942</v>
      </c>
      <c r="AB23" s="35">
        <f t="shared" si="6"/>
        <v>14</v>
      </c>
    </row>
    <row r="24" spans="1:28" ht="16.5" x14ac:dyDescent="0.2">
      <c r="A24" s="37">
        <v>15</v>
      </c>
      <c r="B24" s="108" t="s">
        <v>136</v>
      </c>
      <c r="C24" s="98" t="s">
        <v>118</v>
      </c>
      <c r="D24" s="106">
        <v>4</v>
      </c>
      <c r="E24" s="107">
        <v>2936</v>
      </c>
      <c r="F24" s="104">
        <v>7</v>
      </c>
      <c r="G24" s="105">
        <v>671</v>
      </c>
      <c r="H24" s="106">
        <v>4</v>
      </c>
      <c r="I24" s="107">
        <v>1171</v>
      </c>
      <c r="J24" s="38"/>
      <c r="K24" s="39"/>
      <c r="L24" s="40"/>
      <c r="M24" s="41"/>
      <c r="N24" s="38"/>
      <c r="O24" s="39"/>
      <c r="P24" s="40"/>
      <c r="Q24" s="41"/>
      <c r="R24" s="38"/>
      <c r="S24" s="39"/>
      <c r="T24" s="81">
        <f t="shared" si="0"/>
        <v>15</v>
      </c>
      <c r="U24" s="33">
        <f t="shared" si="0"/>
        <v>4778</v>
      </c>
      <c r="V24" s="34">
        <f t="shared" si="1"/>
        <v>15</v>
      </c>
      <c r="W24" s="35">
        <f t="shared" si="2"/>
        <v>1</v>
      </c>
      <c r="X24" s="35">
        <f t="shared" si="3"/>
        <v>15</v>
      </c>
      <c r="Y24" s="35">
        <f t="shared" si="3"/>
        <v>4778</v>
      </c>
      <c r="Z24" s="36">
        <f t="shared" si="4"/>
        <v>2936</v>
      </c>
      <c r="AA24" s="35">
        <f t="shared" si="5"/>
        <v>14.952217064000001</v>
      </c>
      <c r="AB24" s="35">
        <f t="shared" si="6"/>
        <v>15</v>
      </c>
    </row>
    <row r="25" spans="1:28" ht="16.5" x14ac:dyDescent="0.2">
      <c r="A25" s="26">
        <v>16</v>
      </c>
      <c r="B25" s="108" t="s">
        <v>149</v>
      </c>
      <c r="C25" s="98" t="s">
        <v>124</v>
      </c>
      <c r="D25" s="106">
        <v>8</v>
      </c>
      <c r="E25" s="107">
        <v>753</v>
      </c>
      <c r="F25" s="104">
        <v>2</v>
      </c>
      <c r="G25" s="105">
        <v>1720</v>
      </c>
      <c r="H25" s="106">
        <v>5</v>
      </c>
      <c r="I25" s="107">
        <v>985</v>
      </c>
      <c r="J25" s="38"/>
      <c r="K25" s="39"/>
      <c r="L25" s="40"/>
      <c r="M25" s="41"/>
      <c r="N25" s="38"/>
      <c r="O25" s="39"/>
      <c r="P25" s="40"/>
      <c r="Q25" s="41"/>
      <c r="R25" s="38"/>
      <c r="S25" s="39"/>
      <c r="T25" s="81">
        <f t="shared" si="0"/>
        <v>15</v>
      </c>
      <c r="U25" s="33">
        <f t="shared" si="0"/>
        <v>3458</v>
      </c>
      <c r="V25" s="34">
        <f t="shared" si="1"/>
        <v>16</v>
      </c>
      <c r="W25" s="35">
        <f t="shared" si="2"/>
        <v>1</v>
      </c>
      <c r="X25" s="35">
        <f t="shared" si="3"/>
        <v>15</v>
      </c>
      <c r="Y25" s="35">
        <f t="shared" si="3"/>
        <v>3458</v>
      </c>
      <c r="Z25" s="36">
        <f t="shared" si="4"/>
        <v>1720</v>
      </c>
      <c r="AA25" s="35">
        <f t="shared" si="5"/>
        <v>14.96541828</v>
      </c>
      <c r="AB25" s="35">
        <f t="shared" si="6"/>
        <v>16</v>
      </c>
    </row>
    <row r="26" spans="1:28" ht="16.5" x14ac:dyDescent="0.2">
      <c r="A26" s="37">
        <v>17</v>
      </c>
      <c r="B26" s="108" t="s">
        <v>142</v>
      </c>
      <c r="C26" s="98" t="s">
        <v>120</v>
      </c>
      <c r="D26" s="106">
        <v>6</v>
      </c>
      <c r="E26" s="107">
        <v>1838</v>
      </c>
      <c r="F26" s="104">
        <v>6</v>
      </c>
      <c r="G26" s="105">
        <v>577</v>
      </c>
      <c r="H26" s="106">
        <v>4</v>
      </c>
      <c r="I26" s="107">
        <v>1880</v>
      </c>
      <c r="J26" s="38"/>
      <c r="K26" s="39"/>
      <c r="L26" s="40"/>
      <c r="M26" s="41"/>
      <c r="N26" s="38"/>
      <c r="O26" s="39"/>
      <c r="P26" s="40"/>
      <c r="Q26" s="41"/>
      <c r="R26" s="38"/>
      <c r="S26" s="39"/>
      <c r="T26" s="81">
        <f t="shared" si="0"/>
        <v>16</v>
      </c>
      <c r="U26" s="33">
        <f t="shared" si="0"/>
        <v>4295</v>
      </c>
      <c r="V26" s="34">
        <f t="shared" si="1"/>
        <v>17</v>
      </c>
      <c r="W26" s="35">
        <f t="shared" si="2"/>
        <v>1</v>
      </c>
      <c r="X26" s="35">
        <f t="shared" si="3"/>
        <v>16</v>
      </c>
      <c r="Y26" s="35">
        <f t="shared" si="3"/>
        <v>4295</v>
      </c>
      <c r="Z26" s="36">
        <f t="shared" si="4"/>
        <v>1880</v>
      </c>
      <c r="AA26" s="35">
        <f t="shared" si="5"/>
        <v>15.957048120000001</v>
      </c>
      <c r="AB26" s="35">
        <f t="shared" si="6"/>
        <v>17</v>
      </c>
    </row>
    <row r="27" spans="1:28" ht="16.5" x14ac:dyDescent="0.2">
      <c r="A27" s="37">
        <v>18</v>
      </c>
      <c r="B27" s="108" t="s">
        <v>144</v>
      </c>
      <c r="C27" s="98" t="s">
        <v>124</v>
      </c>
      <c r="D27" s="106">
        <v>7</v>
      </c>
      <c r="E27" s="107">
        <v>1647</v>
      </c>
      <c r="F27" s="104">
        <v>5</v>
      </c>
      <c r="G27" s="105">
        <v>812</v>
      </c>
      <c r="H27" s="106">
        <v>5</v>
      </c>
      <c r="I27" s="107">
        <v>669</v>
      </c>
      <c r="J27" s="38"/>
      <c r="K27" s="39"/>
      <c r="L27" s="40"/>
      <c r="M27" s="41"/>
      <c r="N27" s="38"/>
      <c r="O27" s="39"/>
      <c r="P27" s="40"/>
      <c r="Q27" s="41"/>
      <c r="R27" s="38"/>
      <c r="S27" s="39"/>
      <c r="T27" s="81">
        <f t="shared" si="0"/>
        <v>17</v>
      </c>
      <c r="U27" s="33">
        <f t="shared" si="0"/>
        <v>3128</v>
      </c>
      <c r="V27" s="34">
        <f t="shared" si="1"/>
        <v>18</v>
      </c>
      <c r="W27" s="35">
        <f t="shared" si="2"/>
        <v>1</v>
      </c>
      <c r="X27" s="35">
        <f t="shared" si="3"/>
        <v>17</v>
      </c>
      <c r="Y27" s="35">
        <f t="shared" si="3"/>
        <v>3128</v>
      </c>
      <c r="Z27" s="36">
        <f t="shared" si="4"/>
        <v>1647</v>
      </c>
      <c r="AA27" s="35">
        <f t="shared" si="5"/>
        <v>16.968718353</v>
      </c>
      <c r="AB27" s="35">
        <f t="shared" si="6"/>
        <v>18</v>
      </c>
    </row>
    <row r="28" spans="1:28" ht="16.5" x14ac:dyDescent="0.2">
      <c r="A28" s="26">
        <v>19</v>
      </c>
      <c r="B28" s="108" t="s">
        <v>131</v>
      </c>
      <c r="C28" s="98" t="s">
        <v>122</v>
      </c>
      <c r="D28" s="106">
        <v>2</v>
      </c>
      <c r="E28" s="107">
        <v>3190</v>
      </c>
      <c r="F28" s="104">
        <v>9</v>
      </c>
      <c r="G28" s="105">
        <v>0</v>
      </c>
      <c r="H28" s="106">
        <v>7</v>
      </c>
      <c r="I28" s="107">
        <v>1523</v>
      </c>
      <c r="J28" s="38"/>
      <c r="K28" s="39"/>
      <c r="L28" s="40"/>
      <c r="M28" s="41"/>
      <c r="N28" s="38"/>
      <c r="O28" s="39"/>
      <c r="P28" s="40"/>
      <c r="Q28" s="41"/>
      <c r="R28" s="38"/>
      <c r="S28" s="39"/>
      <c r="T28" s="81">
        <f t="shared" si="0"/>
        <v>18</v>
      </c>
      <c r="U28" s="33">
        <f t="shared" si="0"/>
        <v>4713</v>
      </c>
      <c r="V28" s="34">
        <f t="shared" si="1"/>
        <v>19</v>
      </c>
      <c r="W28" s="35">
        <f t="shared" si="2"/>
        <v>1</v>
      </c>
      <c r="X28" s="35">
        <f t="shared" si="3"/>
        <v>18</v>
      </c>
      <c r="Y28" s="35">
        <f t="shared" si="3"/>
        <v>4713</v>
      </c>
      <c r="Z28" s="36">
        <f t="shared" si="4"/>
        <v>3190</v>
      </c>
      <c r="AA28" s="35">
        <f t="shared" si="5"/>
        <v>17.95286681</v>
      </c>
      <c r="AB28" s="35">
        <f t="shared" si="6"/>
        <v>19</v>
      </c>
    </row>
    <row r="29" spans="1:28" ht="16.5" x14ac:dyDescent="0.2">
      <c r="A29" s="37">
        <v>20</v>
      </c>
      <c r="B29" s="108" t="s">
        <v>148</v>
      </c>
      <c r="C29" s="98" t="s">
        <v>124</v>
      </c>
      <c r="D29" s="106">
        <v>8</v>
      </c>
      <c r="E29" s="107">
        <v>1189</v>
      </c>
      <c r="F29" s="104">
        <v>2</v>
      </c>
      <c r="G29" s="105">
        <v>1454</v>
      </c>
      <c r="H29" s="106">
        <v>8</v>
      </c>
      <c r="I29" s="107">
        <v>885</v>
      </c>
      <c r="J29" s="38"/>
      <c r="K29" s="39"/>
      <c r="L29" s="40"/>
      <c r="M29" s="41"/>
      <c r="N29" s="38"/>
      <c r="O29" s="39"/>
      <c r="P29" s="40"/>
      <c r="Q29" s="41"/>
      <c r="R29" s="38"/>
      <c r="S29" s="39"/>
      <c r="T29" s="81">
        <f t="shared" si="0"/>
        <v>18</v>
      </c>
      <c r="U29" s="33">
        <f t="shared" si="0"/>
        <v>3528</v>
      </c>
      <c r="V29" s="34">
        <f t="shared" si="1"/>
        <v>20</v>
      </c>
      <c r="W29" s="35">
        <f t="shared" si="2"/>
        <v>1</v>
      </c>
      <c r="X29" s="35">
        <f t="shared" si="3"/>
        <v>18</v>
      </c>
      <c r="Y29" s="35">
        <f t="shared" si="3"/>
        <v>3528</v>
      </c>
      <c r="Z29" s="36">
        <f t="shared" si="4"/>
        <v>1454</v>
      </c>
      <c r="AA29" s="35">
        <f t="shared" si="5"/>
        <v>17.964718546</v>
      </c>
      <c r="AB29" s="35">
        <f t="shared" si="6"/>
        <v>20</v>
      </c>
    </row>
    <row r="30" spans="1:28" ht="16.5" x14ac:dyDescent="0.2">
      <c r="A30" s="37">
        <v>21</v>
      </c>
      <c r="B30" s="108" t="s">
        <v>160</v>
      </c>
      <c r="C30" s="111" t="s">
        <v>117</v>
      </c>
      <c r="D30" s="106">
        <v>9</v>
      </c>
      <c r="E30" s="107">
        <v>0</v>
      </c>
      <c r="F30" s="104">
        <v>7</v>
      </c>
      <c r="G30" s="105">
        <v>520</v>
      </c>
      <c r="H30" s="106">
        <v>3</v>
      </c>
      <c r="I30" s="107">
        <v>1334</v>
      </c>
      <c r="J30" s="38"/>
      <c r="K30" s="39"/>
      <c r="L30" s="40"/>
      <c r="M30" s="41"/>
      <c r="N30" s="38"/>
      <c r="O30" s="39"/>
      <c r="P30" s="40"/>
      <c r="Q30" s="41"/>
      <c r="R30" s="38"/>
      <c r="S30" s="39"/>
      <c r="T30" s="81">
        <f t="shared" si="0"/>
        <v>19</v>
      </c>
      <c r="U30" s="33">
        <f t="shared" si="0"/>
        <v>1854</v>
      </c>
      <c r="V30" s="34">
        <f t="shared" si="1"/>
        <v>21</v>
      </c>
      <c r="W30" s="35">
        <f t="shared" si="2"/>
        <v>1</v>
      </c>
      <c r="X30" s="35">
        <f t="shared" si="3"/>
        <v>19</v>
      </c>
      <c r="Y30" s="35">
        <f t="shared" si="3"/>
        <v>1854</v>
      </c>
      <c r="Z30" s="36">
        <f t="shared" si="4"/>
        <v>1334</v>
      </c>
      <c r="AA30" s="35">
        <f t="shared" si="5"/>
        <v>18.981458665999998</v>
      </c>
      <c r="AB30" s="35">
        <f t="shared" si="6"/>
        <v>21</v>
      </c>
    </row>
    <row r="31" spans="1:28" ht="16.5" x14ac:dyDescent="0.2">
      <c r="A31" s="26">
        <v>22</v>
      </c>
      <c r="B31" s="108" t="s">
        <v>137</v>
      </c>
      <c r="C31" s="98" t="s">
        <v>122</v>
      </c>
      <c r="D31" s="106">
        <v>4</v>
      </c>
      <c r="E31" s="107">
        <v>2736</v>
      </c>
      <c r="F31" s="104">
        <v>9</v>
      </c>
      <c r="G31" s="105">
        <v>0</v>
      </c>
      <c r="H31" s="106">
        <v>9</v>
      </c>
      <c r="I31" s="107">
        <v>0</v>
      </c>
      <c r="J31" s="38"/>
      <c r="K31" s="39"/>
      <c r="L31" s="40"/>
      <c r="M31" s="41"/>
      <c r="N31" s="38"/>
      <c r="O31" s="39"/>
      <c r="P31" s="40"/>
      <c r="Q31" s="41"/>
      <c r="R31" s="38"/>
      <c r="S31" s="39"/>
      <c r="T31" s="81">
        <f t="shared" si="0"/>
        <v>22</v>
      </c>
      <c r="U31" s="33">
        <f t="shared" si="0"/>
        <v>2736</v>
      </c>
      <c r="V31" s="34">
        <f t="shared" si="1"/>
        <v>22</v>
      </c>
      <c r="W31" s="35">
        <f t="shared" si="2"/>
        <v>1</v>
      </c>
      <c r="X31" s="35">
        <f t="shared" si="3"/>
        <v>22</v>
      </c>
      <c r="Y31" s="35">
        <f t="shared" si="3"/>
        <v>2736</v>
      </c>
      <c r="Z31" s="36">
        <f t="shared" si="4"/>
        <v>2736</v>
      </c>
      <c r="AA31" s="35">
        <f t="shared" si="5"/>
        <v>21.972637263999999</v>
      </c>
      <c r="AB31" s="35">
        <f t="shared" si="6"/>
        <v>22</v>
      </c>
    </row>
    <row r="32" spans="1:28" ht="16.5" x14ac:dyDescent="0.2">
      <c r="A32" s="37">
        <v>23</v>
      </c>
      <c r="B32" s="108" t="s">
        <v>141</v>
      </c>
      <c r="C32" s="98" t="s">
        <v>122</v>
      </c>
      <c r="D32" s="106">
        <v>6</v>
      </c>
      <c r="E32" s="107">
        <v>2123</v>
      </c>
      <c r="F32" s="104">
        <v>9</v>
      </c>
      <c r="G32" s="105">
        <v>0</v>
      </c>
      <c r="H32" s="106">
        <v>8</v>
      </c>
      <c r="I32" s="107">
        <v>434</v>
      </c>
      <c r="J32" s="38"/>
      <c r="K32" s="39"/>
      <c r="L32" s="40"/>
      <c r="M32" s="41"/>
      <c r="N32" s="38"/>
      <c r="O32" s="39"/>
      <c r="P32" s="40"/>
      <c r="Q32" s="41"/>
      <c r="R32" s="38"/>
      <c r="S32" s="39"/>
      <c r="T32" s="81">
        <f t="shared" si="0"/>
        <v>23</v>
      </c>
      <c r="U32" s="33">
        <f t="shared" si="0"/>
        <v>2557</v>
      </c>
      <c r="V32" s="34">
        <f t="shared" si="1"/>
        <v>23</v>
      </c>
      <c r="W32" s="35">
        <f t="shared" si="2"/>
        <v>1</v>
      </c>
      <c r="X32" s="35">
        <f t="shared" si="3"/>
        <v>23</v>
      </c>
      <c r="Y32" s="35">
        <f t="shared" si="3"/>
        <v>2557</v>
      </c>
      <c r="Z32" s="36">
        <f t="shared" si="4"/>
        <v>2123</v>
      </c>
      <c r="AA32" s="35">
        <f t="shared" si="5"/>
        <v>22.974427877</v>
      </c>
      <c r="AB32" s="35">
        <f t="shared" si="6"/>
        <v>23</v>
      </c>
    </row>
    <row r="33" spans="1:28" ht="16.5" x14ac:dyDescent="0.2">
      <c r="A33" s="37">
        <v>24</v>
      </c>
      <c r="B33" s="108" t="s">
        <v>143</v>
      </c>
      <c r="C33" s="98" t="s">
        <v>117</v>
      </c>
      <c r="D33" s="106">
        <v>6</v>
      </c>
      <c r="E33" s="107">
        <v>1771</v>
      </c>
      <c r="F33" s="104">
        <v>9</v>
      </c>
      <c r="G33" s="105">
        <v>0</v>
      </c>
      <c r="H33" s="106">
        <v>9</v>
      </c>
      <c r="I33" s="107">
        <v>0</v>
      </c>
      <c r="J33" s="38"/>
      <c r="K33" s="39"/>
      <c r="L33" s="40"/>
      <c r="M33" s="41"/>
      <c r="N33" s="38"/>
      <c r="O33" s="39"/>
      <c r="P33" s="40"/>
      <c r="Q33" s="41"/>
      <c r="R33" s="38"/>
      <c r="S33" s="39"/>
      <c r="T33" s="81">
        <f t="shared" si="0"/>
        <v>24</v>
      </c>
      <c r="U33" s="33">
        <f t="shared" si="0"/>
        <v>1771</v>
      </c>
      <c r="V33" s="34">
        <f t="shared" si="1"/>
        <v>24</v>
      </c>
      <c r="W33" s="35">
        <f t="shared" si="2"/>
        <v>1</v>
      </c>
      <c r="X33" s="35">
        <f t="shared" si="3"/>
        <v>24</v>
      </c>
      <c r="Y33" s="35">
        <f t="shared" si="3"/>
        <v>1771</v>
      </c>
      <c r="Z33" s="36">
        <f t="shared" si="4"/>
        <v>1771</v>
      </c>
      <c r="AA33" s="35">
        <f t="shared" si="5"/>
        <v>23.982288228999998</v>
      </c>
      <c r="AB33" s="35">
        <f t="shared" si="6"/>
        <v>24</v>
      </c>
    </row>
    <row r="34" spans="1:28" ht="16.5" x14ac:dyDescent="0.2">
      <c r="A34" s="26">
        <v>25</v>
      </c>
      <c r="B34" s="108" t="s">
        <v>159</v>
      </c>
      <c r="C34" s="111" t="s">
        <v>122</v>
      </c>
      <c r="D34" s="106">
        <v>9</v>
      </c>
      <c r="E34" s="107">
        <v>0</v>
      </c>
      <c r="F34" s="104">
        <v>6</v>
      </c>
      <c r="G34" s="105">
        <v>952</v>
      </c>
      <c r="H34" s="106">
        <v>9</v>
      </c>
      <c r="I34" s="107">
        <v>0</v>
      </c>
      <c r="J34" s="38"/>
      <c r="K34" s="39"/>
      <c r="L34" s="40"/>
      <c r="M34" s="41"/>
      <c r="N34" s="38"/>
      <c r="O34" s="39"/>
      <c r="P34" s="40"/>
      <c r="Q34" s="41"/>
      <c r="R34" s="38" t="s">
        <v>58</v>
      </c>
      <c r="S34" s="39" t="s">
        <v>58</v>
      </c>
      <c r="T34" s="81">
        <f t="shared" si="0"/>
        <v>24</v>
      </c>
      <c r="U34" s="33">
        <f t="shared" si="0"/>
        <v>952</v>
      </c>
      <c r="V34" s="34">
        <f t="shared" si="1"/>
        <v>25</v>
      </c>
      <c r="W34" s="35">
        <f t="shared" si="2"/>
        <v>1</v>
      </c>
      <c r="X34" s="35">
        <f t="shared" si="3"/>
        <v>24</v>
      </c>
      <c r="Y34" s="35">
        <f t="shared" si="3"/>
        <v>952</v>
      </c>
      <c r="Z34" s="36">
        <f t="shared" si="4"/>
        <v>952</v>
      </c>
      <c r="AA34" s="35">
        <f t="shared" si="5"/>
        <v>23.990479048000001</v>
      </c>
      <c r="AB34" s="35">
        <f t="shared" si="6"/>
        <v>25</v>
      </c>
    </row>
    <row r="35" spans="1:28" ht="16.5" x14ac:dyDescent="0.2">
      <c r="A35" s="37">
        <v>26</v>
      </c>
      <c r="B35" s="108" t="s">
        <v>168</v>
      </c>
      <c r="C35" s="98" t="s">
        <v>122</v>
      </c>
      <c r="D35" s="106">
        <v>9</v>
      </c>
      <c r="E35" s="107">
        <v>0</v>
      </c>
      <c r="F35" s="104">
        <v>9</v>
      </c>
      <c r="G35" s="105">
        <v>0</v>
      </c>
      <c r="H35" s="106">
        <v>7</v>
      </c>
      <c r="I35" s="107">
        <v>628</v>
      </c>
      <c r="J35" s="38"/>
      <c r="K35" s="39"/>
      <c r="L35" s="40"/>
      <c r="M35" s="41"/>
      <c r="N35" s="38"/>
      <c r="O35" s="39"/>
      <c r="P35" s="40"/>
      <c r="Q35" s="41"/>
      <c r="R35" s="38"/>
      <c r="S35" s="39"/>
      <c r="T35" s="81">
        <f t="shared" si="0"/>
        <v>25</v>
      </c>
      <c r="U35" s="33">
        <f t="shared" si="0"/>
        <v>628</v>
      </c>
      <c r="V35" s="34">
        <f t="shared" si="1"/>
        <v>26</v>
      </c>
      <c r="W35" s="35">
        <f t="shared" si="2"/>
        <v>1</v>
      </c>
      <c r="X35" s="35">
        <f t="shared" si="3"/>
        <v>25</v>
      </c>
      <c r="Y35" s="35">
        <f t="shared" si="3"/>
        <v>628</v>
      </c>
      <c r="Z35" s="36">
        <f t="shared" si="4"/>
        <v>628</v>
      </c>
      <c r="AA35" s="35">
        <f t="shared" si="5"/>
        <v>24.993719372000001</v>
      </c>
      <c r="AB35" s="35">
        <f t="shared" si="6"/>
        <v>26</v>
      </c>
    </row>
    <row r="36" spans="1:28" ht="16.5" x14ac:dyDescent="0.2">
      <c r="A36" s="37">
        <v>27</v>
      </c>
      <c r="B36" s="108" t="s">
        <v>147</v>
      </c>
      <c r="C36" s="98" t="s">
        <v>123</v>
      </c>
      <c r="D36" s="106">
        <v>8</v>
      </c>
      <c r="E36" s="107">
        <v>1333</v>
      </c>
      <c r="F36" s="104">
        <v>9</v>
      </c>
      <c r="G36" s="105">
        <v>0</v>
      </c>
      <c r="H36" s="106">
        <v>9</v>
      </c>
      <c r="I36" s="107">
        <v>0</v>
      </c>
      <c r="J36" s="38"/>
      <c r="K36" s="39"/>
      <c r="L36" s="40"/>
      <c r="M36" s="41"/>
      <c r="N36" s="38"/>
      <c r="O36" s="39"/>
      <c r="P36" s="40"/>
      <c r="Q36" s="41"/>
      <c r="R36" s="38"/>
      <c r="S36" s="39"/>
      <c r="T36" s="81">
        <f t="shared" si="0"/>
        <v>26</v>
      </c>
      <c r="U36" s="33">
        <f t="shared" si="0"/>
        <v>1333</v>
      </c>
      <c r="V36" s="34">
        <f t="shared" si="1"/>
        <v>27</v>
      </c>
      <c r="W36" s="35">
        <f t="shared" si="2"/>
        <v>1</v>
      </c>
      <c r="X36" s="35">
        <f t="shared" si="3"/>
        <v>26</v>
      </c>
      <c r="Y36" s="35">
        <f t="shared" si="3"/>
        <v>1333</v>
      </c>
      <c r="Z36" s="36">
        <f t="shared" si="4"/>
        <v>1333</v>
      </c>
      <c r="AA36" s="35">
        <f t="shared" si="5"/>
        <v>25.986668667</v>
      </c>
      <c r="AB36" s="35">
        <f t="shared" si="6"/>
        <v>27</v>
      </c>
    </row>
    <row r="37" spans="1:28" ht="16.5" x14ac:dyDescent="0.2">
      <c r="A37" s="26">
        <v>28</v>
      </c>
      <c r="B37" s="108" t="s">
        <v>161</v>
      </c>
      <c r="C37" s="111" t="s">
        <v>122</v>
      </c>
      <c r="D37" s="106">
        <v>9</v>
      </c>
      <c r="E37" s="107">
        <v>0</v>
      </c>
      <c r="F37" s="104">
        <v>8</v>
      </c>
      <c r="G37" s="105">
        <v>426</v>
      </c>
      <c r="H37" s="106">
        <v>9</v>
      </c>
      <c r="I37" s="107">
        <v>0</v>
      </c>
      <c r="J37" s="38"/>
      <c r="K37" s="39"/>
      <c r="L37" s="40"/>
      <c r="M37" s="41"/>
      <c r="N37" s="38"/>
      <c r="O37" s="39"/>
      <c r="P37" s="40"/>
      <c r="Q37" s="41"/>
      <c r="R37" s="38"/>
      <c r="S37" s="39"/>
      <c r="T37" s="81">
        <f t="shared" si="0"/>
        <v>26</v>
      </c>
      <c r="U37" s="33">
        <f t="shared" si="0"/>
        <v>426</v>
      </c>
      <c r="V37" s="34">
        <f t="shared" si="1"/>
        <v>28</v>
      </c>
      <c r="W37" s="35">
        <f t="shared" si="2"/>
        <v>1</v>
      </c>
      <c r="X37" s="35">
        <f t="shared" si="3"/>
        <v>26</v>
      </c>
      <c r="Y37" s="35">
        <f t="shared" si="3"/>
        <v>426</v>
      </c>
      <c r="Z37" s="36">
        <f t="shared" si="4"/>
        <v>426</v>
      </c>
      <c r="AA37" s="35">
        <f t="shared" si="5"/>
        <v>25.995739574000002</v>
      </c>
      <c r="AB37" s="35">
        <f t="shared" si="6"/>
        <v>28</v>
      </c>
    </row>
    <row r="38" spans="1:28" ht="16.5" x14ac:dyDescent="0.2">
      <c r="A38" s="37">
        <v>29</v>
      </c>
      <c r="B38" s="82"/>
      <c r="C38" s="84"/>
      <c r="D38" s="40"/>
      <c r="E38" s="41"/>
      <c r="F38" s="38"/>
      <c r="G38" s="39"/>
      <c r="H38" s="40"/>
      <c r="I38" s="41"/>
      <c r="J38" s="38"/>
      <c r="K38" s="39"/>
      <c r="L38" s="40"/>
      <c r="M38" s="41"/>
      <c r="N38" s="38"/>
      <c r="O38" s="39"/>
      <c r="P38" s="40"/>
      <c r="Q38" s="41"/>
      <c r="R38" s="38" t="s">
        <v>58</v>
      </c>
      <c r="S38" s="39" t="s">
        <v>58</v>
      </c>
      <c r="T38" s="81" t="str">
        <f t="shared" si="0"/>
        <v/>
      </c>
      <c r="U38" s="33" t="str">
        <f t="shared" si="0"/>
        <v/>
      </c>
      <c r="V38" s="34" t="str">
        <f t="shared" si="1"/>
        <v/>
      </c>
      <c r="W38" s="35" t="str">
        <f t="shared" si="2"/>
        <v/>
      </c>
      <c r="X38" s="35" t="str">
        <f t="shared" si="3"/>
        <v/>
      </c>
      <c r="Y38" s="35" t="str">
        <f t="shared" si="3"/>
        <v/>
      </c>
      <c r="Z38" s="36">
        <f t="shared" si="4"/>
        <v>0</v>
      </c>
      <c r="AA38" s="35" t="str">
        <f t="shared" si="5"/>
        <v/>
      </c>
      <c r="AB38" s="35" t="str">
        <f t="shared" si="6"/>
        <v/>
      </c>
    </row>
    <row r="39" spans="1:28" ht="16.5" x14ac:dyDescent="0.2">
      <c r="A39" s="37">
        <v>30</v>
      </c>
      <c r="B39" s="82"/>
      <c r="C39" s="84"/>
      <c r="D39" s="40"/>
      <c r="E39" s="41"/>
      <c r="F39" s="38"/>
      <c r="G39" s="39"/>
      <c r="H39" s="40"/>
      <c r="I39" s="41"/>
      <c r="J39" s="38"/>
      <c r="K39" s="39"/>
      <c r="L39" s="40"/>
      <c r="M39" s="41"/>
      <c r="N39" s="38"/>
      <c r="O39" s="39"/>
      <c r="P39" s="40"/>
      <c r="Q39" s="41"/>
      <c r="R39" s="38"/>
      <c r="S39" s="39"/>
      <c r="T39" s="81" t="str">
        <f t="shared" si="0"/>
        <v/>
      </c>
      <c r="U39" s="33" t="str">
        <f t="shared" si="0"/>
        <v/>
      </c>
      <c r="V39" s="34" t="str">
        <f t="shared" si="1"/>
        <v/>
      </c>
      <c r="W39" s="35" t="str">
        <f t="shared" si="2"/>
        <v/>
      </c>
      <c r="X39" s="35" t="str">
        <f t="shared" si="3"/>
        <v/>
      </c>
      <c r="Y39" s="35" t="str">
        <f t="shared" si="3"/>
        <v/>
      </c>
      <c r="Z39" s="36">
        <f t="shared" si="4"/>
        <v>0</v>
      </c>
      <c r="AA39" s="35" t="str">
        <f t="shared" si="5"/>
        <v/>
      </c>
      <c r="AB39" s="35" t="str">
        <f t="shared" si="6"/>
        <v/>
      </c>
    </row>
    <row r="40" spans="1:28" ht="16.5" x14ac:dyDescent="0.2">
      <c r="A40" s="26">
        <v>31</v>
      </c>
      <c r="B40" s="82"/>
      <c r="C40" s="84"/>
      <c r="D40" s="40"/>
      <c r="E40" s="41"/>
      <c r="F40" s="38"/>
      <c r="G40" s="39"/>
      <c r="H40" s="40"/>
      <c r="I40" s="41"/>
      <c r="J40" s="38"/>
      <c r="K40" s="39"/>
      <c r="L40" s="40"/>
      <c r="M40" s="41"/>
      <c r="N40" s="38"/>
      <c r="O40" s="39"/>
      <c r="P40" s="40"/>
      <c r="Q40" s="41"/>
      <c r="R40" s="38"/>
      <c r="S40" s="39"/>
      <c r="T40" s="81" t="str">
        <f t="shared" si="0"/>
        <v/>
      </c>
      <c r="U40" s="33" t="str">
        <f t="shared" si="0"/>
        <v/>
      </c>
      <c r="V40" s="34" t="str">
        <f t="shared" si="1"/>
        <v/>
      </c>
      <c r="W40" s="35" t="str">
        <f t="shared" si="2"/>
        <v/>
      </c>
      <c r="X40" s="35" t="str">
        <f t="shared" si="3"/>
        <v/>
      </c>
      <c r="Y40" s="35" t="str">
        <f t="shared" si="3"/>
        <v/>
      </c>
      <c r="Z40" s="36">
        <f t="shared" si="4"/>
        <v>0</v>
      </c>
      <c r="AA40" s="35" t="str">
        <f t="shared" si="5"/>
        <v/>
      </c>
      <c r="AB40" s="35" t="str">
        <f t="shared" si="6"/>
        <v/>
      </c>
    </row>
    <row r="41" spans="1:28" ht="16.5" x14ac:dyDescent="0.2">
      <c r="A41" s="37">
        <v>32</v>
      </c>
      <c r="B41" s="82"/>
      <c r="C41" s="84"/>
      <c r="D41" s="40"/>
      <c r="E41" s="41"/>
      <c r="F41" s="38"/>
      <c r="G41" s="39"/>
      <c r="H41" s="40"/>
      <c r="I41" s="41"/>
      <c r="J41" s="38"/>
      <c r="K41" s="39"/>
      <c r="L41" s="40"/>
      <c r="M41" s="41"/>
      <c r="N41" s="38"/>
      <c r="O41" s="39"/>
      <c r="P41" s="40"/>
      <c r="Q41" s="41"/>
      <c r="R41" s="38"/>
      <c r="S41" s="39"/>
      <c r="T41" s="81" t="str">
        <f t="shared" si="0"/>
        <v/>
      </c>
      <c r="U41" s="33" t="str">
        <f t="shared" si="0"/>
        <v/>
      </c>
      <c r="V41" s="34" t="str">
        <f t="shared" si="1"/>
        <v/>
      </c>
      <c r="W41" s="35" t="str">
        <f t="shared" si="2"/>
        <v/>
      </c>
      <c r="X41" s="35" t="str">
        <f t="shared" si="3"/>
        <v/>
      </c>
      <c r="Y41" s="35" t="str">
        <f t="shared" si="3"/>
        <v/>
      </c>
      <c r="Z41" s="36">
        <f t="shared" si="4"/>
        <v>0</v>
      </c>
      <c r="AA41" s="35" t="str">
        <f t="shared" si="5"/>
        <v/>
      </c>
      <c r="AB41" s="35" t="str">
        <f t="shared" si="6"/>
        <v/>
      </c>
    </row>
    <row r="42" spans="1:28" ht="16.5" x14ac:dyDescent="0.2">
      <c r="A42" s="37">
        <v>33</v>
      </c>
      <c r="B42" s="82"/>
      <c r="C42" s="84"/>
      <c r="D42" s="40"/>
      <c r="E42" s="41"/>
      <c r="F42" s="38"/>
      <c r="G42" s="39"/>
      <c r="H42" s="40"/>
      <c r="I42" s="41"/>
      <c r="J42" s="38"/>
      <c r="K42" s="39"/>
      <c r="L42" s="40"/>
      <c r="M42" s="41"/>
      <c r="N42" s="38"/>
      <c r="O42" s="39"/>
      <c r="P42" s="40"/>
      <c r="Q42" s="41"/>
      <c r="R42" s="38"/>
      <c r="S42" s="39"/>
      <c r="T42" s="81" t="str">
        <f t="shared" ref="T42:U73" si="7">IF(ISNUMBER(D42)=TRUE,SUM(D42,F42,H42,J42,L42,N42,P42,R42),"")</f>
        <v/>
      </c>
      <c r="U42" s="33" t="str">
        <f t="shared" si="7"/>
        <v/>
      </c>
      <c r="V42" s="34" t="str">
        <f t="shared" si="1"/>
        <v/>
      </c>
      <c r="W42" s="35" t="str">
        <f t="shared" si="2"/>
        <v/>
      </c>
      <c r="X42" s="35" t="str">
        <f t="shared" ref="X42:Y73" si="8">IF(ISNUMBER(T42)=TRUE,T42,"")</f>
        <v/>
      </c>
      <c r="Y42" s="35" t="str">
        <f t="shared" si="8"/>
        <v/>
      </c>
      <c r="Z42" s="36">
        <f t="shared" si="4"/>
        <v>0</v>
      </c>
      <c r="AA42" s="35" t="str">
        <f t="shared" si="5"/>
        <v/>
      </c>
      <c r="AB42" s="35" t="str">
        <f t="shared" si="6"/>
        <v/>
      </c>
    </row>
    <row r="43" spans="1:28" ht="16.5" x14ac:dyDescent="0.2">
      <c r="A43" s="26">
        <v>34</v>
      </c>
      <c r="B43" s="82"/>
      <c r="C43" s="84"/>
      <c r="D43" s="40"/>
      <c r="E43" s="41"/>
      <c r="F43" s="38"/>
      <c r="G43" s="39"/>
      <c r="H43" s="40"/>
      <c r="I43" s="41"/>
      <c r="J43" s="38"/>
      <c r="K43" s="39"/>
      <c r="L43" s="40"/>
      <c r="M43" s="41"/>
      <c r="N43" s="38"/>
      <c r="O43" s="39"/>
      <c r="P43" s="40"/>
      <c r="Q43" s="41"/>
      <c r="R43" s="38"/>
      <c r="S43" s="39"/>
      <c r="T43" s="81" t="str">
        <f t="shared" si="7"/>
        <v/>
      </c>
      <c r="U43" s="33" t="str">
        <f t="shared" si="7"/>
        <v/>
      </c>
      <c r="V43" s="34" t="str">
        <f t="shared" si="1"/>
        <v/>
      </c>
      <c r="W43" s="35" t="str">
        <f t="shared" si="2"/>
        <v/>
      </c>
      <c r="X43" s="35" t="str">
        <f t="shared" si="8"/>
        <v/>
      </c>
      <c r="Y43" s="35" t="str">
        <f t="shared" si="8"/>
        <v/>
      </c>
      <c r="Z43" s="36">
        <f t="shared" si="4"/>
        <v>0</v>
      </c>
      <c r="AA43" s="35" t="str">
        <f t="shared" si="5"/>
        <v/>
      </c>
      <c r="AB43" s="35" t="str">
        <f t="shared" si="6"/>
        <v/>
      </c>
    </row>
    <row r="44" spans="1:28" ht="16.5" x14ac:dyDescent="0.2">
      <c r="A44" s="37">
        <v>35</v>
      </c>
      <c r="B44" s="82"/>
      <c r="C44" s="84"/>
      <c r="D44" s="40"/>
      <c r="E44" s="41"/>
      <c r="F44" s="38"/>
      <c r="G44" s="39"/>
      <c r="H44" s="40"/>
      <c r="I44" s="41"/>
      <c r="J44" s="38"/>
      <c r="K44" s="39"/>
      <c r="L44" s="40"/>
      <c r="M44" s="41"/>
      <c r="N44" s="38"/>
      <c r="O44" s="39"/>
      <c r="P44" s="40"/>
      <c r="Q44" s="41"/>
      <c r="R44" s="38"/>
      <c r="S44" s="39"/>
      <c r="T44" s="81" t="str">
        <f t="shared" si="7"/>
        <v/>
      </c>
      <c r="U44" s="33" t="str">
        <f t="shared" si="7"/>
        <v/>
      </c>
      <c r="V44" s="34" t="str">
        <f t="shared" si="1"/>
        <v/>
      </c>
      <c r="W44" s="35" t="str">
        <f t="shared" si="2"/>
        <v/>
      </c>
      <c r="X44" s="35" t="str">
        <f t="shared" si="8"/>
        <v/>
      </c>
      <c r="Y44" s="35" t="str">
        <f t="shared" si="8"/>
        <v/>
      </c>
      <c r="Z44" s="36">
        <f t="shared" si="4"/>
        <v>0</v>
      </c>
      <c r="AA44" s="35" t="str">
        <f t="shared" si="5"/>
        <v/>
      </c>
      <c r="AB44" s="35" t="str">
        <f t="shared" si="6"/>
        <v/>
      </c>
    </row>
    <row r="45" spans="1:28" ht="16.5" x14ac:dyDescent="0.2">
      <c r="A45" s="37">
        <v>36</v>
      </c>
      <c r="B45" s="82"/>
      <c r="C45" s="84"/>
      <c r="D45" s="40"/>
      <c r="E45" s="41"/>
      <c r="F45" s="38"/>
      <c r="G45" s="39"/>
      <c r="H45" s="40"/>
      <c r="I45" s="41"/>
      <c r="J45" s="38"/>
      <c r="K45" s="39"/>
      <c r="L45" s="40"/>
      <c r="M45" s="41"/>
      <c r="N45" s="38"/>
      <c r="O45" s="39"/>
      <c r="P45" s="40"/>
      <c r="Q45" s="41"/>
      <c r="R45" s="38"/>
      <c r="S45" s="39"/>
      <c r="T45" s="81" t="str">
        <f t="shared" si="7"/>
        <v/>
      </c>
      <c r="U45" s="33" t="str">
        <f t="shared" si="7"/>
        <v/>
      </c>
      <c r="V45" s="34" t="str">
        <f t="shared" si="1"/>
        <v/>
      </c>
      <c r="W45" s="35" t="str">
        <f t="shared" si="2"/>
        <v/>
      </c>
      <c r="X45" s="35" t="str">
        <f t="shared" si="8"/>
        <v/>
      </c>
      <c r="Y45" s="35" t="str">
        <f t="shared" si="8"/>
        <v/>
      </c>
      <c r="Z45" s="36">
        <f t="shared" si="4"/>
        <v>0</v>
      </c>
      <c r="AA45" s="35" t="str">
        <f t="shared" si="5"/>
        <v/>
      </c>
      <c r="AB45" s="35" t="str">
        <f t="shared" si="6"/>
        <v/>
      </c>
    </row>
    <row r="46" spans="1:28" ht="16.5" x14ac:dyDescent="0.2">
      <c r="A46" s="26">
        <v>37</v>
      </c>
      <c r="B46" s="82"/>
      <c r="C46" s="84"/>
      <c r="D46" s="40"/>
      <c r="E46" s="41"/>
      <c r="F46" s="38"/>
      <c r="G46" s="39"/>
      <c r="H46" s="40"/>
      <c r="I46" s="41"/>
      <c r="J46" s="38"/>
      <c r="K46" s="39"/>
      <c r="L46" s="40"/>
      <c r="M46" s="41"/>
      <c r="N46" s="38"/>
      <c r="O46" s="39"/>
      <c r="P46" s="40"/>
      <c r="Q46" s="41"/>
      <c r="R46" s="38"/>
      <c r="S46" s="39"/>
      <c r="T46" s="81" t="str">
        <f t="shared" si="7"/>
        <v/>
      </c>
      <c r="U46" s="33" t="str">
        <f t="shared" si="7"/>
        <v/>
      </c>
      <c r="V46" s="34" t="str">
        <f t="shared" si="1"/>
        <v/>
      </c>
      <c r="W46" s="35" t="str">
        <f t="shared" si="2"/>
        <v/>
      </c>
      <c r="X46" s="35" t="str">
        <f t="shared" si="8"/>
        <v/>
      </c>
      <c r="Y46" s="35" t="str">
        <f t="shared" si="8"/>
        <v/>
      </c>
      <c r="Z46" s="36">
        <f t="shared" si="4"/>
        <v>0</v>
      </c>
      <c r="AA46" s="35" t="str">
        <f t="shared" si="5"/>
        <v/>
      </c>
      <c r="AB46" s="35" t="str">
        <f t="shared" si="6"/>
        <v/>
      </c>
    </row>
    <row r="47" spans="1:28" ht="16.5" x14ac:dyDescent="0.2">
      <c r="A47" s="37">
        <v>38</v>
      </c>
      <c r="B47" s="82"/>
      <c r="C47" s="84"/>
      <c r="D47" s="40"/>
      <c r="E47" s="41"/>
      <c r="F47" s="38"/>
      <c r="G47" s="39"/>
      <c r="H47" s="40"/>
      <c r="I47" s="41"/>
      <c r="J47" s="38"/>
      <c r="K47" s="39"/>
      <c r="L47" s="40"/>
      <c r="M47" s="41"/>
      <c r="N47" s="38"/>
      <c r="O47" s="39"/>
      <c r="P47" s="40"/>
      <c r="Q47" s="41"/>
      <c r="R47" s="38"/>
      <c r="S47" s="39"/>
      <c r="T47" s="81" t="str">
        <f t="shared" si="7"/>
        <v/>
      </c>
      <c r="U47" s="33" t="str">
        <f t="shared" si="7"/>
        <v/>
      </c>
      <c r="V47" s="34" t="str">
        <f t="shared" si="1"/>
        <v/>
      </c>
      <c r="W47" s="35" t="str">
        <f t="shared" si="2"/>
        <v/>
      </c>
      <c r="X47" s="35" t="str">
        <f t="shared" si="8"/>
        <v/>
      </c>
      <c r="Y47" s="35" t="str">
        <f t="shared" si="8"/>
        <v/>
      </c>
      <c r="Z47" s="36">
        <f t="shared" si="4"/>
        <v>0</v>
      </c>
      <c r="AA47" s="35" t="str">
        <f t="shared" si="5"/>
        <v/>
      </c>
      <c r="AB47" s="35" t="str">
        <f t="shared" si="6"/>
        <v/>
      </c>
    </row>
    <row r="48" spans="1:28" ht="16.5" x14ac:dyDescent="0.2">
      <c r="A48" s="37">
        <v>39</v>
      </c>
      <c r="B48" s="82"/>
      <c r="C48" s="84"/>
      <c r="D48" s="40"/>
      <c r="E48" s="41"/>
      <c r="F48" s="38"/>
      <c r="G48" s="39"/>
      <c r="H48" s="40"/>
      <c r="I48" s="41"/>
      <c r="J48" s="38"/>
      <c r="K48" s="39"/>
      <c r="L48" s="40"/>
      <c r="M48" s="41"/>
      <c r="N48" s="38"/>
      <c r="O48" s="39"/>
      <c r="P48" s="40"/>
      <c r="Q48" s="41"/>
      <c r="R48" s="38"/>
      <c r="S48" s="39"/>
      <c r="T48" s="81" t="str">
        <f t="shared" si="7"/>
        <v/>
      </c>
      <c r="U48" s="33" t="str">
        <f t="shared" si="7"/>
        <v/>
      </c>
      <c r="V48" s="34" t="str">
        <f t="shared" si="1"/>
        <v/>
      </c>
      <c r="W48" s="35" t="str">
        <f t="shared" si="2"/>
        <v/>
      </c>
      <c r="X48" s="35" t="str">
        <f t="shared" si="8"/>
        <v/>
      </c>
      <c r="Y48" s="35" t="str">
        <f t="shared" si="8"/>
        <v/>
      </c>
      <c r="Z48" s="36">
        <f t="shared" si="4"/>
        <v>0</v>
      </c>
      <c r="AA48" s="35" t="str">
        <f t="shared" si="5"/>
        <v/>
      </c>
      <c r="AB48" s="35" t="str">
        <f t="shared" si="6"/>
        <v/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6B18FF65-2DA8-4E44-A141-7AF8D6B2662A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1. ML plovak ekipno</vt:lpstr>
      <vt:lpstr>1. ML plovak pojedinačno</vt:lpstr>
      <vt:lpstr>2. ML plovak Istok ekipno</vt:lpstr>
      <vt:lpstr>2. ML plovak Istok pojedinačno</vt:lpstr>
      <vt:lpstr>2. ML plovak Zapad ekipno</vt:lpstr>
      <vt:lpstr>2. ML plovak Zapad pojedinačno</vt:lpstr>
      <vt:lpstr>'1. ML plovak ekipno'!Podrucje_ispisa</vt:lpstr>
      <vt:lpstr>'1. ML plovak pojedinačno'!Podrucje_ispisa</vt:lpstr>
      <vt:lpstr>'2. ML plovak Istok ekipno'!Podrucje_ispisa</vt:lpstr>
      <vt:lpstr>'2. ML plovak Istok pojedinačno'!Podrucje_ispisa</vt:lpstr>
      <vt:lpstr>'2. ML plovak Zapad ekipno'!Podrucje_ispisa</vt:lpstr>
      <vt:lpstr>'2. ML plovak Zapad pojedinačno'!Podrucje_ispisa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2025-06-23T12:05:31Z</dcterms:modified>
</cp:coreProperties>
</file>