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HŠRS lige\"/>
    </mc:Choice>
  </mc:AlternateContent>
  <xr:revisionPtr revIDLastSave="0" documentId="13_ncr:9_{E567BF29-CF57-4A1F-AA8D-A5B245F4BE6B}" xr6:coauthVersionLast="47" xr6:coauthVersionMax="47" xr10:uidLastSave="{00000000-0000-0000-0000-000000000000}"/>
  <bookViews>
    <workbookView xWindow="-120" yWindow="-120" windowWidth="29040" windowHeight="15720" xr2:uid="{6D235C70-5D52-4009-B643-C8CFB19DB31F}"/>
  </bookViews>
  <sheets>
    <sheet name="Ekipno" sheetId="1" r:id="rId1"/>
    <sheet name="Pojedinačno" sheetId="2" r:id="rId2"/>
  </sheets>
  <definedNames>
    <definedName name="_xlnm.Print_Area" localSheetId="0">Ekipno!$A$1:$U$27</definedName>
    <definedName name="_xlnm.Print_Area" localSheetId="1">Pojedinačno!$A$1:$V$95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W25" i="1" s="1"/>
  <c r="Z25" i="1" s="1"/>
  <c r="AA25" i="1" s="1"/>
  <c r="U25" i="1" s="1"/>
  <c r="S26" i="1"/>
  <c r="W26" i="1" s="1"/>
  <c r="Z26" i="1" s="1"/>
  <c r="AA26" i="1" s="1"/>
  <c r="U26" i="1" s="1"/>
  <c r="T25" i="1"/>
  <c r="X25" i="1" s="1"/>
  <c r="T26" i="1"/>
  <c r="X26" i="1" s="1"/>
  <c r="Y25" i="1"/>
  <c r="S14" i="1"/>
  <c r="T14" i="1"/>
  <c r="S13" i="1"/>
  <c r="W13" i="1"/>
  <c r="T13" i="1"/>
  <c r="X13" i="1" s="1"/>
  <c r="S17" i="1"/>
  <c r="T17" i="1"/>
  <c r="X17" i="1" s="1"/>
  <c r="Z17" i="1" s="1"/>
  <c r="S19" i="1"/>
  <c r="T19" i="1"/>
  <c r="S23" i="1"/>
  <c r="W23" i="1"/>
  <c r="Z23" i="1" s="1"/>
  <c r="AA23" i="1" s="1"/>
  <c r="U23" i="1" s="1"/>
  <c r="T23" i="1"/>
  <c r="X23" i="1" s="1"/>
  <c r="S16" i="1"/>
  <c r="T16" i="1"/>
  <c r="S22" i="1"/>
  <c r="T22" i="1"/>
  <c r="S21" i="1"/>
  <c r="T21" i="1"/>
  <c r="S18" i="1"/>
  <c r="T18" i="1"/>
  <c r="S24" i="1"/>
  <c r="W24" i="1"/>
  <c r="Z24" i="1" s="1"/>
  <c r="AA24" i="1" s="1"/>
  <c r="U24" i="1" s="1"/>
  <c r="T24" i="1"/>
  <c r="X24" i="1" s="1"/>
  <c r="Y14" i="1"/>
  <c r="Y15" i="1"/>
  <c r="Y16" i="1"/>
  <c r="Y17" i="1"/>
  <c r="Y18" i="1"/>
  <c r="Y19" i="1"/>
  <c r="Y20" i="1"/>
  <c r="Y21" i="1"/>
  <c r="Y22" i="1"/>
  <c r="Y23" i="1"/>
  <c r="Y24" i="1"/>
  <c r="Y26" i="1"/>
  <c r="Y27" i="1"/>
  <c r="T32" i="2"/>
  <c r="T11" i="2"/>
  <c r="T14" i="2"/>
  <c r="T21" i="2"/>
  <c r="T30" i="2"/>
  <c r="X30" i="2" s="1"/>
  <c r="AA30" i="2" s="1"/>
  <c r="T31" i="2"/>
  <c r="T24" i="2"/>
  <c r="T18" i="2"/>
  <c r="X18" i="2" s="1"/>
  <c r="AA18" i="2" s="1"/>
  <c r="T38" i="2"/>
  <c r="T29" i="2"/>
  <c r="T47" i="2"/>
  <c r="X47" i="2"/>
  <c r="AA47" i="2" s="1"/>
  <c r="AB47" i="2" s="1"/>
  <c r="V47" i="2" s="1"/>
  <c r="W47" i="2" s="1"/>
  <c r="T44" i="2"/>
  <c r="X44" i="2" s="1"/>
  <c r="AA44" i="2" s="1"/>
  <c r="T46" i="2"/>
  <c r="X46" i="2"/>
  <c r="AA46" i="2" s="1"/>
  <c r="AB46" i="2" s="1"/>
  <c r="V46" i="2" s="1"/>
  <c r="W46" i="2" s="1"/>
  <c r="T17" i="2"/>
  <c r="T25" i="2"/>
  <c r="X25" i="2"/>
  <c r="T37" i="2"/>
  <c r="X37" i="2" s="1"/>
  <c r="AA37" i="2" s="1"/>
  <c r="T23" i="2"/>
  <c r="X21" i="2"/>
  <c r="T19" i="2"/>
  <c r="X19" i="2" s="1"/>
  <c r="AA19" i="2" s="1"/>
  <c r="T10" i="2"/>
  <c r="T36" i="2"/>
  <c r="T48" i="2"/>
  <c r="X48" i="2"/>
  <c r="AA48" i="2" s="1"/>
  <c r="AB48" i="2" s="1"/>
  <c r="V48" i="2" s="1"/>
  <c r="W48" i="2" s="1"/>
  <c r="T49" i="2"/>
  <c r="X49" i="2" s="1"/>
  <c r="AA49" i="2" s="1"/>
  <c r="AB49" i="2" s="1"/>
  <c r="V49" i="2" s="1"/>
  <c r="W49" i="2" s="1"/>
  <c r="T22" i="2"/>
  <c r="T13" i="2"/>
  <c r="T20" i="2"/>
  <c r="X13" i="2"/>
  <c r="T16" i="2"/>
  <c r="X16" i="2"/>
  <c r="AA16" i="2" s="1"/>
  <c r="T15" i="2"/>
  <c r="T53" i="2"/>
  <c r="X53" i="2" s="1"/>
  <c r="AA53" i="2" s="1"/>
  <c r="AB53" i="2" s="1"/>
  <c r="V53" i="2" s="1"/>
  <c r="W53" i="2" s="1"/>
  <c r="T40" i="2"/>
  <c r="X40" i="2" s="1"/>
  <c r="X29" i="2"/>
  <c r="AA29" i="2" s="1"/>
  <c r="T43" i="2"/>
  <c r="X43" i="2" s="1"/>
  <c r="AA43" i="2" s="1"/>
  <c r="T34" i="2"/>
  <c r="T58" i="2"/>
  <c r="X58" i="2"/>
  <c r="AA58" i="2" s="1"/>
  <c r="AB58" i="2" s="1"/>
  <c r="V58" i="2" s="1"/>
  <c r="W58" i="2" s="1"/>
  <c r="T59" i="2"/>
  <c r="X59" i="2" s="1"/>
  <c r="AA59" i="2" s="1"/>
  <c r="AB59" i="2" s="1"/>
  <c r="V59" i="2" s="1"/>
  <c r="W59" i="2" s="1"/>
  <c r="T60" i="2"/>
  <c r="X60" i="2" s="1"/>
  <c r="AA60" i="2" s="1"/>
  <c r="AB60" i="2" s="1"/>
  <c r="V60" i="2" s="1"/>
  <c r="W60" i="2"/>
  <c r="T61" i="2"/>
  <c r="X61" i="2" s="1"/>
  <c r="AA61" i="2" s="1"/>
  <c r="AB61" i="2" s="1"/>
  <c r="V61" i="2" s="1"/>
  <c r="W61" i="2" s="1"/>
  <c r="T62" i="2"/>
  <c r="X62" i="2"/>
  <c r="AA62" i="2" s="1"/>
  <c r="AB62" i="2" s="1"/>
  <c r="V62" i="2" s="1"/>
  <c r="W62" i="2" s="1"/>
  <c r="T63" i="2"/>
  <c r="X63" i="2" s="1"/>
  <c r="AA63" i="2" s="1"/>
  <c r="AB63" i="2"/>
  <c r="V63" i="2" s="1"/>
  <c r="W63" i="2" s="1"/>
  <c r="T64" i="2"/>
  <c r="X64" i="2" s="1"/>
  <c r="AA64" i="2" s="1"/>
  <c r="AB64" i="2" s="1"/>
  <c r="V64" i="2" s="1"/>
  <c r="W64" i="2"/>
  <c r="T65" i="2"/>
  <c r="X65" i="2" s="1"/>
  <c r="AA65" i="2" s="1"/>
  <c r="AB65" i="2" s="1"/>
  <c r="V65" i="2" s="1"/>
  <c r="W65" i="2" s="1"/>
  <c r="T66" i="2"/>
  <c r="X66" i="2"/>
  <c r="AA66" i="2" s="1"/>
  <c r="AB66" i="2" s="1"/>
  <c r="V66" i="2" s="1"/>
  <c r="W66" i="2" s="1"/>
  <c r="T67" i="2"/>
  <c r="X67" i="2" s="1"/>
  <c r="AA67" i="2" s="1"/>
  <c r="AB67" i="2"/>
  <c r="V67" i="2" s="1"/>
  <c r="W67" i="2" s="1"/>
  <c r="T68" i="2"/>
  <c r="X68" i="2" s="1"/>
  <c r="AA68" i="2" s="1"/>
  <c r="AB68" i="2" s="1"/>
  <c r="V68" i="2" s="1"/>
  <c r="W68" i="2" s="1"/>
  <c r="T69" i="2"/>
  <c r="X69" i="2" s="1"/>
  <c r="AA69" i="2" s="1"/>
  <c r="AB69" i="2" s="1"/>
  <c r="V69" i="2" s="1"/>
  <c r="W69" i="2" s="1"/>
  <c r="T70" i="2"/>
  <c r="X70" i="2"/>
  <c r="AA70" i="2" s="1"/>
  <c r="AB70" i="2" s="1"/>
  <c r="V70" i="2" s="1"/>
  <c r="W70" i="2" s="1"/>
  <c r="T71" i="2"/>
  <c r="X71" i="2" s="1"/>
  <c r="AA71" i="2" s="1"/>
  <c r="AB71" i="2" s="1"/>
  <c r="V71" i="2" s="1"/>
  <c r="W71" i="2" s="1"/>
  <c r="T72" i="2"/>
  <c r="X72" i="2" s="1"/>
  <c r="AA72" i="2" s="1"/>
  <c r="AB72" i="2" s="1"/>
  <c r="V72" i="2" s="1"/>
  <c r="W72" i="2"/>
  <c r="T73" i="2"/>
  <c r="X73" i="2" s="1"/>
  <c r="AA73" i="2" s="1"/>
  <c r="AB73" i="2" s="1"/>
  <c r="V73" i="2" s="1"/>
  <c r="W73" i="2" s="1"/>
  <c r="T74" i="2"/>
  <c r="X74" i="2"/>
  <c r="AA74" i="2" s="1"/>
  <c r="AB74" i="2" s="1"/>
  <c r="V74" i="2" s="1"/>
  <c r="W74" i="2" s="1"/>
  <c r="T75" i="2"/>
  <c r="X75" i="2" s="1"/>
  <c r="AA75" i="2" s="1"/>
  <c r="AB75" i="2" s="1"/>
  <c r="V75" i="2" s="1"/>
  <c r="W75" i="2" s="1"/>
  <c r="T76" i="2"/>
  <c r="X76" i="2" s="1"/>
  <c r="AA76" i="2" s="1"/>
  <c r="AB76" i="2" s="1"/>
  <c r="V76" i="2" s="1"/>
  <c r="W76" i="2"/>
  <c r="T77" i="2"/>
  <c r="X77" i="2" s="1"/>
  <c r="AA77" i="2" s="1"/>
  <c r="AB77" i="2" s="1"/>
  <c r="V77" i="2" s="1"/>
  <c r="W77" i="2" s="1"/>
  <c r="T78" i="2"/>
  <c r="X78" i="2"/>
  <c r="AA78" i="2" s="1"/>
  <c r="AB78" i="2" s="1"/>
  <c r="V78" i="2" s="1"/>
  <c r="W78" i="2" s="1"/>
  <c r="T79" i="2"/>
  <c r="X79" i="2" s="1"/>
  <c r="AA79" i="2" s="1"/>
  <c r="AB79" i="2"/>
  <c r="V79" i="2" s="1"/>
  <c r="W79" i="2" s="1"/>
  <c r="T80" i="2"/>
  <c r="X80" i="2" s="1"/>
  <c r="AA80" i="2" s="1"/>
  <c r="AB80" i="2" s="1"/>
  <c r="V80" i="2" s="1"/>
  <c r="W80" i="2" s="1"/>
  <c r="T81" i="2"/>
  <c r="X81" i="2" s="1"/>
  <c r="AA81" i="2" s="1"/>
  <c r="AB81" i="2" s="1"/>
  <c r="V81" i="2" s="1"/>
  <c r="W81" i="2" s="1"/>
  <c r="T82" i="2"/>
  <c r="X82" i="2"/>
  <c r="AA82" i="2" s="1"/>
  <c r="AB82" i="2" s="1"/>
  <c r="V82" i="2" s="1"/>
  <c r="W82" i="2" s="1"/>
  <c r="T83" i="2"/>
  <c r="X83" i="2" s="1"/>
  <c r="AA83" i="2" s="1"/>
  <c r="AB83" i="2"/>
  <c r="V83" i="2" s="1"/>
  <c r="W83" i="2" s="1"/>
  <c r="T54" i="2"/>
  <c r="X54" i="2" s="1"/>
  <c r="AA54" i="2" s="1"/>
  <c r="AB54" i="2" s="1"/>
  <c r="V54" i="2" s="1"/>
  <c r="W54" i="2" s="1"/>
  <c r="T56" i="2"/>
  <c r="X56" i="2" s="1"/>
  <c r="AA56" i="2" s="1"/>
  <c r="AB56" i="2" s="1"/>
  <c r="V56" i="2" s="1"/>
  <c r="W56" i="2" s="1"/>
  <c r="T28" i="2"/>
  <c r="T55" i="2"/>
  <c r="X55" i="2" s="1"/>
  <c r="AA55" i="2" s="1"/>
  <c r="AB55" i="2" s="1"/>
  <c r="V55" i="2" s="1"/>
  <c r="W55" i="2" s="1"/>
  <c r="T27" i="2"/>
  <c r="X31" i="2"/>
  <c r="T57" i="2"/>
  <c r="X57" i="2" s="1"/>
  <c r="AA57" i="2" s="1"/>
  <c r="AB57" i="2" s="1"/>
  <c r="V57" i="2" s="1"/>
  <c r="W57" i="2" s="1"/>
  <c r="T39" i="2"/>
  <c r="T33" i="2"/>
  <c r="T41" i="2"/>
  <c r="X41" i="2" s="1"/>
  <c r="T52" i="2"/>
  <c r="X52" i="2" s="1"/>
  <c r="AA52" i="2" s="1"/>
  <c r="AB52" i="2" s="1"/>
  <c r="V52" i="2" s="1"/>
  <c r="W52" i="2" s="1"/>
  <c r="T50" i="2"/>
  <c r="X50" i="2"/>
  <c r="AA50" i="2" s="1"/>
  <c r="AB50" i="2" s="1"/>
  <c r="V50" i="2" s="1"/>
  <c r="W50" i="2" s="1"/>
  <c r="T51" i="2"/>
  <c r="X51" i="2" s="1"/>
  <c r="AA51" i="2" s="1"/>
  <c r="AB51" i="2"/>
  <c r="V51" i="2" s="1"/>
  <c r="W51" i="2" s="1"/>
  <c r="T35" i="2"/>
  <c r="X35" i="2" s="1"/>
  <c r="AA35" i="2" s="1"/>
  <c r="T42" i="2"/>
  <c r="T45" i="2"/>
  <c r="X45" i="2"/>
  <c r="AA45" i="2" s="1"/>
  <c r="AB45" i="2" s="1"/>
  <c r="V45" i="2" s="1"/>
  <c r="W45" i="2" s="1"/>
  <c r="T84" i="2"/>
  <c r="X84" i="2" s="1"/>
  <c r="AA84" i="2" s="1"/>
  <c r="AB84" i="2" s="1"/>
  <c r="V84" i="2" s="1"/>
  <c r="W84" i="2" s="1"/>
  <c r="T85" i="2"/>
  <c r="X85" i="2" s="1"/>
  <c r="AA85" i="2" s="1"/>
  <c r="AB85" i="2" s="1"/>
  <c r="V85" i="2" s="1"/>
  <c r="W85" i="2"/>
  <c r="T86" i="2"/>
  <c r="X86" i="2" s="1"/>
  <c r="AA86" i="2" s="1"/>
  <c r="AB86" i="2" s="1"/>
  <c r="V86" i="2" s="1"/>
  <c r="W86" i="2" s="1"/>
  <c r="T87" i="2"/>
  <c r="X87" i="2"/>
  <c r="AA87" i="2" s="1"/>
  <c r="AB87" i="2" s="1"/>
  <c r="V87" i="2" s="1"/>
  <c r="W87" i="2" s="1"/>
  <c r="T88" i="2"/>
  <c r="X88" i="2" s="1"/>
  <c r="AA88" i="2" s="1"/>
  <c r="AB88" i="2"/>
  <c r="V88" i="2" s="1"/>
  <c r="W88" i="2" s="1"/>
  <c r="T89" i="2"/>
  <c r="X89" i="2" s="1"/>
  <c r="AA89" i="2" s="1"/>
  <c r="AB89" i="2" s="1"/>
  <c r="V89" i="2" s="1"/>
  <c r="W89" i="2"/>
  <c r="T90" i="2"/>
  <c r="X90" i="2" s="1"/>
  <c r="AA90" i="2" s="1"/>
  <c r="AB90" i="2" s="1"/>
  <c r="V90" i="2" s="1"/>
  <c r="W90" i="2" s="1"/>
  <c r="T91" i="2"/>
  <c r="X91" i="2"/>
  <c r="AA91" i="2" s="1"/>
  <c r="AB91" i="2" s="1"/>
  <c r="V91" i="2" s="1"/>
  <c r="W91" i="2" s="1"/>
  <c r="T92" i="2"/>
  <c r="X92" i="2" s="1"/>
  <c r="AA92" i="2" s="1"/>
  <c r="AB92" i="2"/>
  <c r="V92" i="2" s="1"/>
  <c r="W92" i="2" s="1"/>
  <c r="T93" i="2"/>
  <c r="X93" i="2" s="1"/>
  <c r="AA93" i="2" s="1"/>
  <c r="AB93" i="2" s="1"/>
  <c r="V93" i="2" s="1"/>
  <c r="W93" i="2" s="1"/>
  <c r="T94" i="2"/>
  <c r="X94" i="2" s="1"/>
  <c r="AA94" i="2" s="1"/>
  <c r="AB94" i="2" s="1"/>
  <c r="V94" i="2" s="1"/>
  <c r="W94" i="2" s="1"/>
  <c r="T95" i="2"/>
  <c r="X95" i="2"/>
  <c r="AA95" i="2" s="1"/>
  <c r="AB95" i="2" s="1"/>
  <c r="V95" i="2" s="1"/>
  <c r="W95" i="2" s="1"/>
  <c r="T26" i="2"/>
  <c r="T12" i="2"/>
  <c r="X12" i="2" s="1"/>
  <c r="AA12" i="2" s="1"/>
  <c r="X28" i="2"/>
  <c r="AA28" i="2" s="1"/>
  <c r="U10" i="2"/>
  <c r="U30" i="2"/>
  <c r="Y30" i="2"/>
  <c r="Z30" i="2"/>
  <c r="U12" i="2"/>
  <c r="U75" i="2"/>
  <c r="Y75" i="2" s="1"/>
  <c r="Z10" i="2"/>
  <c r="U26" i="2"/>
  <c r="Y26" i="2" s="1"/>
  <c r="Z11" i="2"/>
  <c r="U32" i="2"/>
  <c r="Y32" i="2"/>
  <c r="AA32" i="2" s="1"/>
  <c r="U64" i="2"/>
  <c r="Y64" i="2" s="1"/>
  <c r="Z12" i="2"/>
  <c r="U11" i="2"/>
  <c r="Y11" i="2"/>
  <c r="U53" i="2"/>
  <c r="Y53" i="2"/>
  <c r="Z13" i="2"/>
  <c r="U14" i="2"/>
  <c r="U17" i="2"/>
  <c r="Z14" i="2"/>
  <c r="U21" i="2"/>
  <c r="Y21" i="2" s="1"/>
  <c r="U29" i="2"/>
  <c r="Z15" i="2"/>
  <c r="U47" i="2"/>
  <c r="Y47" i="2" s="1"/>
  <c r="Z16" i="2"/>
  <c r="U31" i="2"/>
  <c r="U76" i="2"/>
  <c r="Y76" i="2"/>
  <c r="Z17" i="2"/>
  <c r="U24" i="2"/>
  <c r="Y24" i="2" s="1"/>
  <c r="AA24" i="2" s="1"/>
  <c r="U58" i="2"/>
  <c r="Y58" i="2" s="1"/>
  <c r="Z18" i="2"/>
  <c r="U18" i="2"/>
  <c r="U65" i="2"/>
  <c r="Y65" i="2"/>
  <c r="Z19" i="2"/>
  <c r="U38" i="2"/>
  <c r="Z20" i="2"/>
  <c r="AA20" i="2" s="1"/>
  <c r="U25" i="2"/>
  <c r="Z21" i="2"/>
  <c r="U79" i="2"/>
  <c r="Y79" i="2" s="1"/>
  <c r="Z22" i="2"/>
  <c r="U44" i="2"/>
  <c r="Y44" i="2"/>
  <c r="U40" i="2"/>
  <c r="Y40" i="2" s="1"/>
  <c r="Y29" i="2"/>
  <c r="Z23" i="2"/>
  <c r="U46" i="2"/>
  <c r="Y46" i="2" s="1"/>
  <c r="U77" i="2"/>
  <c r="Y77" i="2" s="1"/>
  <c r="Z24" i="2"/>
  <c r="U36" i="2"/>
  <c r="Y36" i="2" s="1"/>
  <c r="AA36" i="2" s="1"/>
  <c r="Z25" i="2"/>
  <c r="Z26" i="2"/>
  <c r="U37" i="2"/>
  <c r="U48" i="2"/>
  <c r="Y48" i="2"/>
  <c r="Z27" i="2"/>
  <c r="U23" i="2"/>
  <c r="Y23" i="2"/>
  <c r="AA23" i="2" s="1"/>
  <c r="U70" i="2"/>
  <c r="Y70" i="2" s="1"/>
  <c r="Z28" i="2"/>
  <c r="U19" i="2"/>
  <c r="Y19" i="2"/>
  <c r="U43" i="2"/>
  <c r="Y43" i="2"/>
  <c r="Z29" i="2"/>
  <c r="U59" i="2"/>
  <c r="Y59" i="2"/>
  <c r="Z31" i="2"/>
  <c r="U71" i="2"/>
  <c r="Y71" i="2" s="1"/>
  <c r="Z32" i="2"/>
  <c r="U49" i="2"/>
  <c r="Y49" i="2" s="1"/>
  <c r="U80" i="2"/>
  <c r="Y80" i="2"/>
  <c r="Z33" i="2"/>
  <c r="U22" i="2"/>
  <c r="U60" i="2"/>
  <c r="Y60" i="2"/>
  <c r="Z34" i="2"/>
  <c r="U13" i="2"/>
  <c r="Y12" i="2"/>
  <c r="U72" i="2"/>
  <c r="Y72" i="2"/>
  <c r="Z35" i="2"/>
  <c r="U20" i="2"/>
  <c r="Y13" i="2"/>
  <c r="AA13" i="2" s="1"/>
  <c r="U78" i="2"/>
  <c r="Y78" i="2"/>
  <c r="Z36" i="2"/>
  <c r="U16" i="2"/>
  <c r="U34" i="2"/>
  <c r="Z37" i="2"/>
  <c r="U15" i="2"/>
  <c r="Y15" i="2" s="1"/>
  <c r="AA15" i="2" s="1"/>
  <c r="Z38" i="2"/>
  <c r="Z39" i="2"/>
  <c r="Z40" i="2"/>
  <c r="U81" i="2"/>
  <c r="Y81" i="2"/>
  <c r="Z41" i="2"/>
  <c r="U73" i="2"/>
  <c r="Y73" i="2"/>
  <c r="Z42" i="2"/>
  <c r="Z43" i="2"/>
  <c r="U61" i="2"/>
  <c r="Y61" i="2" s="1"/>
  <c r="Z44" i="2"/>
  <c r="Z45" i="2"/>
  <c r="U66" i="2"/>
  <c r="Y66" i="2"/>
  <c r="Z46" i="2"/>
  <c r="U62" i="2"/>
  <c r="Y62" i="2"/>
  <c r="Z47" i="2"/>
  <c r="U63" i="2"/>
  <c r="Y63" i="2" s="1"/>
  <c r="Z48" i="2"/>
  <c r="Z49" i="2"/>
  <c r="Z50" i="2"/>
  <c r="U67" i="2"/>
  <c r="Y67" i="2"/>
  <c r="Z51" i="2"/>
  <c r="Z52" i="2"/>
  <c r="U68" i="2"/>
  <c r="Y68" i="2"/>
  <c r="U82" i="2"/>
  <c r="Y82" i="2" s="1"/>
  <c r="Z53" i="2"/>
  <c r="U69" i="2"/>
  <c r="Y69" i="2" s="1"/>
  <c r="Z54" i="2"/>
  <c r="Z55" i="2"/>
  <c r="Z56" i="2"/>
  <c r="Z57" i="2"/>
  <c r="U83" i="2"/>
  <c r="Y83" i="2" s="1"/>
  <c r="Z58" i="2"/>
  <c r="U74" i="2"/>
  <c r="Y74" i="2"/>
  <c r="Z59" i="2"/>
  <c r="Z60" i="2"/>
  <c r="Z61" i="2"/>
  <c r="Z62" i="2"/>
  <c r="Z63" i="2"/>
  <c r="Z64" i="2"/>
  <c r="Z65" i="2"/>
  <c r="Z66" i="2"/>
  <c r="Z67" i="2"/>
  <c r="Z68" i="2"/>
  <c r="U54" i="2"/>
  <c r="Y54" i="2" s="1"/>
  <c r="U56" i="2"/>
  <c r="Y56" i="2"/>
  <c r="U28" i="2"/>
  <c r="Y14" i="2"/>
  <c r="U55" i="2"/>
  <c r="Y55" i="2"/>
  <c r="U27" i="2"/>
  <c r="U57" i="2"/>
  <c r="Y57" i="2"/>
  <c r="U39" i="2"/>
  <c r="U33" i="2"/>
  <c r="Y33" i="2" s="1"/>
  <c r="U41" i="2"/>
  <c r="Y41" i="2" s="1"/>
  <c r="Y38" i="2"/>
  <c r="U52" i="2"/>
  <c r="Y52" i="2"/>
  <c r="U50" i="2"/>
  <c r="Y50" i="2"/>
  <c r="U51" i="2"/>
  <c r="Y51" i="2" s="1"/>
  <c r="U35" i="2"/>
  <c r="Y34" i="2"/>
  <c r="U42" i="2"/>
  <c r="U45" i="2"/>
  <c r="Y45" i="2"/>
  <c r="U84" i="2"/>
  <c r="Y84" i="2" s="1"/>
  <c r="Z69" i="2"/>
  <c r="U85" i="2"/>
  <c r="Y85" i="2" s="1"/>
  <c r="Z70" i="2"/>
  <c r="U86" i="2"/>
  <c r="Y86" i="2"/>
  <c r="Z71" i="2"/>
  <c r="U87" i="2"/>
  <c r="Y87" i="2" s="1"/>
  <c r="Z72" i="2"/>
  <c r="U88" i="2"/>
  <c r="Y88" i="2"/>
  <c r="Z73" i="2"/>
  <c r="U89" i="2"/>
  <c r="Y89" i="2"/>
  <c r="Z74" i="2"/>
  <c r="U90" i="2"/>
  <c r="Y90" i="2"/>
  <c r="Z75" i="2"/>
  <c r="U91" i="2"/>
  <c r="Y91" i="2" s="1"/>
  <c r="Z76" i="2"/>
  <c r="U92" i="2"/>
  <c r="Y92" i="2" s="1"/>
  <c r="Z77" i="2"/>
  <c r="U93" i="2"/>
  <c r="Y93" i="2" s="1"/>
  <c r="Z78" i="2"/>
  <c r="U94" i="2"/>
  <c r="Y94" i="2"/>
  <c r="Z79" i="2"/>
  <c r="U95" i="2"/>
  <c r="Y95" i="2" s="1"/>
  <c r="Z80" i="2"/>
  <c r="Z81" i="2"/>
  <c r="Z82" i="2"/>
  <c r="Z83" i="2"/>
  <c r="S27" i="1"/>
  <c r="W27" i="1"/>
  <c r="Z27" i="1" s="1"/>
  <c r="AA27" i="1" s="1"/>
  <c r="U27" i="1" s="1"/>
  <c r="S15" i="1"/>
  <c r="W14" i="1"/>
  <c r="S20" i="1"/>
  <c r="W22" i="1"/>
  <c r="T27" i="1"/>
  <c r="X27" i="1" s="1"/>
  <c r="T15" i="1"/>
  <c r="X15" i="1"/>
  <c r="X19" i="1"/>
  <c r="X16" i="1"/>
  <c r="T20" i="1"/>
  <c r="X22" i="1"/>
  <c r="X18" i="1"/>
  <c r="Y13" i="1"/>
  <c r="Z84" i="2"/>
  <c r="Z85" i="2"/>
  <c r="Z86" i="2"/>
  <c r="Z87" i="2"/>
  <c r="Z88" i="2"/>
  <c r="Z89" i="2"/>
  <c r="Z90" i="2"/>
  <c r="Z91" i="2"/>
  <c r="Z92" i="2"/>
  <c r="Z93" i="2"/>
  <c r="Z94" i="2"/>
  <c r="Z95" i="2"/>
  <c r="X21" i="1"/>
  <c r="Y20" i="2"/>
  <c r="X26" i="2"/>
  <c r="AA26" i="2" s="1"/>
  <c r="X20" i="2"/>
  <c r="X17" i="2"/>
  <c r="X23" i="2"/>
  <c r="X33" i="2"/>
  <c r="X32" i="2"/>
  <c r="X24" i="2"/>
  <c r="X42" i="2"/>
  <c r="AA42" i="2" s="1"/>
  <c r="Y16" i="2"/>
  <c r="X14" i="2"/>
  <c r="AA14" i="2" s="1"/>
  <c r="X22" i="2"/>
  <c r="X39" i="2"/>
  <c r="Y22" i="2"/>
  <c r="Y10" i="2"/>
  <c r="X36" i="2"/>
  <c r="Y27" i="2"/>
  <c r="AA27" i="2" s="1"/>
  <c r="X38" i="2"/>
  <c r="AA38" i="2" s="1"/>
  <c r="X34" i="2"/>
  <c r="X10" i="2"/>
  <c r="AA10" i="2"/>
  <c r="W19" i="1"/>
  <c r="W18" i="1"/>
  <c r="Z18" i="1"/>
  <c r="W16" i="1"/>
  <c r="Z16" i="1" s="1"/>
  <c r="X20" i="1"/>
  <c r="Y18" i="2"/>
  <c r="Y25" i="2"/>
  <c r="AA25" i="2" s="1"/>
  <c r="Y17" i="2"/>
  <c r="AA17" i="2" s="1"/>
  <c r="Y31" i="2"/>
  <c r="AA31" i="2" s="1"/>
  <c r="X11" i="2"/>
  <c r="AA11" i="2" s="1"/>
  <c r="AA34" i="2"/>
  <c r="X14" i="1"/>
  <c r="W17" i="1"/>
  <c r="X27" i="2"/>
  <c r="Y35" i="2"/>
  <c r="Y42" i="2"/>
  <c r="Y39" i="2"/>
  <c r="AA39" i="2" s="1"/>
  <c r="Y37" i="2"/>
  <c r="Y28" i="2"/>
  <c r="X15" i="2"/>
  <c r="AA22" i="2"/>
  <c r="AA21" i="2"/>
  <c r="W21" i="1"/>
  <c r="Z21" i="1" s="1"/>
  <c r="W20" i="1"/>
  <c r="Z20" i="1" s="1"/>
  <c r="AA20" i="1" s="1"/>
  <c r="U20" i="1" s="1"/>
  <c r="W15" i="1"/>
  <c r="Z15" i="1" s="1"/>
  <c r="AA15" i="1" s="1"/>
  <c r="U15" i="1" s="1"/>
  <c r="Z22" i="1"/>
  <c r="Z19" i="1"/>
  <c r="Z14" i="1"/>
  <c r="Z13" i="1"/>
  <c r="AA13" i="1" s="1"/>
  <c r="U13" i="1" s="1"/>
  <c r="AA21" i="1" l="1"/>
  <c r="U21" i="1" s="1"/>
  <c r="AB34" i="2"/>
  <c r="V34" i="2" s="1"/>
  <c r="W34" i="2" s="1"/>
  <c r="AB11" i="2"/>
  <c r="V11" i="2" s="1"/>
  <c r="W11" i="2" s="1"/>
  <c r="AA40" i="2"/>
  <c r="AB19" i="2" s="1"/>
  <c r="V19" i="2" s="1"/>
  <c r="W19" i="2" s="1"/>
  <c r="AA18" i="1"/>
  <c r="U18" i="1" s="1"/>
  <c r="AB23" i="2"/>
  <c r="V23" i="2" s="1"/>
  <c r="W23" i="2" s="1"/>
  <c r="AB21" i="2"/>
  <c r="V21" i="2" s="1"/>
  <c r="W21" i="2" s="1"/>
  <c r="AA33" i="2"/>
  <c r="AB27" i="2" s="1"/>
  <c r="V27" i="2" s="1"/>
  <c r="W27" i="2" s="1"/>
  <c r="AB37" i="2"/>
  <c r="V37" i="2" s="1"/>
  <c r="W37" i="2" s="1"/>
  <c r="AA17" i="1"/>
  <c r="U17" i="1" s="1"/>
  <c r="AB17" i="2"/>
  <c r="V17" i="2" s="1"/>
  <c r="W17" i="2" s="1"/>
  <c r="AA14" i="1"/>
  <c r="U14" i="1" s="1"/>
  <c r="AB25" i="2"/>
  <c r="V25" i="2" s="1"/>
  <c r="W25" i="2" s="1"/>
  <c r="AB29" i="2"/>
  <c r="V29" i="2" s="1"/>
  <c r="W29" i="2" s="1"/>
  <c r="AB30" i="2"/>
  <c r="V30" i="2" s="1"/>
  <c r="W30" i="2" s="1"/>
  <c r="AB14" i="2"/>
  <c r="V14" i="2" s="1"/>
  <c r="W14" i="2" s="1"/>
  <c r="AB13" i="2"/>
  <c r="V13" i="2" s="1"/>
  <c r="W13" i="2" s="1"/>
  <c r="AB20" i="2"/>
  <c r="V20" i="2" s="1"/>
  <c r="W20" i="2" s="1"/>
  <c r="AA41" i="2"/>
  <c r="AB41" i="2" s="1"/>
  <c r="V41" i="2" s="1"/>
  <c r="W41" i="2" s="1"/>
  <c r="AA16" i="1"/>
  <c r="U16" i="1" s="1"/>
  <c r="AB39" i="2"/>
  <c r="V39" i="2" s="1"/>
  <c r="W39" i="2" s="1"/>
  <c r="AA22" i="1"/>
  <c r="U22" i="1" s="1"/>
  <c r="AA19" i="1"/>
  <c r="U19" i="1" s="1"/>
  <c r="AB38" i="2"/>
  <c r="V38" i="2" s="1"/>
  <c r="W38" i="2" s="1"/>
  <c r="AB18" i="2"/>
  <c r="V18" i="2" s="1"/>
  <c r="W18" i="2" s="1"/>
  <c r="AB44" i="2" l="1"/>
  <c r="V44" i="2" s="1"/>
  <c r="W44" i="2" s="1"/>
  <c r="AB40" i="2"/>
  <c r="V40" i="2" s="1"/>
  <c r="W40" i="2" s="1"/>
  <c r="AB43" i="2"/>
  <c r="V43" i="2" s="1"/>
  <c r="W43" i="2" s="1"/>
  <c r="AB26" i="2"/>
  <c r="V26" i="2" s="1"/>
  <c r="W26" i="2" s="1"/>
  <c r="AB35" i="2"/>
  <c r="V35" i="2" s="1"/>
  <c r="W35" i="2" s="1"/>
  <c r="AB32" i="2"/>
  <c r="V32" i="2" s="1"/>
  <c r="W32" i="2" s="1"/>
  <c r="AB16" i="2"/>
  <c r="V16" i="2" s="1"/>
  <c r="W16" i="2" s="1"/>
  <c r="AB33" i="2"/>
  <c r="V33" i="2" s="1"/>
  <c r="W33" i="2" s="1"/>
  <c r="AB22" i="2"/>
  <c r="V22" i="2" s="1"/>
  <c r="W22" i="2" s="1"/>
  <c r="AB36" i="2"/>
  <c r="V36" i="2" s="1"/>
  <c r="W36" i="2" s="1"/>
  <c r="AB12" i="2"/>
  <c r="V12" i="2" s="1"/>
  <c r="W12" i="2" s="1"/>
  <c r="AB15" i="2"/>
  <c r="V15" i="2" s="1"/>
  <c r="W15" i="2" s="1"/>
  <c r="AB24" i="2"/>
  <c r="V24" i="2" s="1"/>
  <c r="W24" i="2" s="1"/>
  <c r="AB28" i="2"/>
  <c r="V28" i="2" s="1"/>
  <c r="W28" i="2" s="1"/>
  <c r="AB31" i="2"/>
  <c r="V31" i="2" s="1"/>
  <c r="W31" i="2" s="1"/>
  <c r="AB10" i="2"/>
  <c r="V10" i="2" s="1"/>
  <c r="W10" i="2" s="1"/>
  <c r="AB42" i="2"/>
  <c r="V42" i="2" s="1"/>
  <c r="W4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3A448439-59AE-474E-899B-F1F4560BD5D5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E4AA6189-5084-4CC7-8C0C-A4BA0AFA8BDF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"EKIPA" sortira natjecatelje po ekipama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<sst xmlns="http://schemas.openxmlformats.org/spreadsheetml/2006/main" count="232" uniqueCount="83">
  <si>
    <t>HRVATSKI ŠPORTSKO</t>
  </si>
  <si>
    <t>"LOV RIBE UDICOM NA PLOVAK"</t>
  </si>
  <si>
    <t>RIBOLOVNI SAVEZ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</si>
  <si>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</si>
  <si>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</si>
  <si>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</si>
  <si>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</si>
  <si>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</si>
  <si>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</si>
  <si>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</si>
  <si>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</si>
  <si>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</si>
  <si>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</si>
  <si>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</si>
  <si>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</si>
  <si>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bod</t>
  </si>
  <si>
    <t>grama</t>
  </si>
  <si>
    <t>težina</t>
  </si>
  <si>
    <t>PLASMAN</t>
  </si>
  <si>
    <t>POJEDINAČNI PLASMAN</t>
  </si>
  <si>
    <t>IME I PREZIME</t>
  </si>
  <si>
    <t/>
  </si>
  <si>
    <t xml:space="preserve">PRVENSTVO HŠRS 2025 - ???. LIGA - SENIORI </t>
  </si>
  <si>
    <t>III LIGA SJEVER</t>
  </si>
  <si>
    <t>Smud Draškovec</t>
  </si>
  <si>
    <t>Ludbreg</t>
  </si>
  <si>
    <t>Karas Kuzminec</t>
  </si>
  <si>
    <t>Klen Sveta Marija</t>
  </si>
  <si>
    <t>Peski Đurđevac</t>
  </si>
  <si>
    <t>Bistra Repaš</t>
  </si>
  <si>
    <t>Vidovec</t>
  </si>
  <si>
    <t>Diver Ljubeščica</t>
  </si>
  <si>
    <t>Novi Marof</t>
  </si>
  <si>
    <t>Ribica Turčišće</t>
  </si>
  <si>
    <t>12.04.2025      Repaš</t>
  </si>
  <si>
    <t>13.04.2025           Repaš</t>
  </si>
  <si>
    <t>13.04.2025       Repaš</t>
  </si>
  <si>
    <t xml:space="preserve">Blažek Petar </t>
  </si>
  <si>
    <t>Smuđ Draškovec</t>
  </si>
  <si>
    <t>Filipović Dražen</t>
  </si>
  <si>
    <t>Pavlić Želimir</t>
  </si>
  <si>
    <t>Međimurec Leon</t>
  </si>
  <si>
    <t>Horvat Damir</t>
  </si>
  <si>
    <t>Sabolić Mario</t>
  </si>
  <si>
    <t>Ivanušec Robert</t>
  </si>
  <si>
    <t>Begović Ivo</t>
  </si>
  <si>
    <t>Kračun Martin</t>
  </si>
  <si>
    <t>Patačko Darijan</t>
  </si>
  <si>
    <t>Jančić Đuro</t>
  </si>
  <si>
    <t>Fundak Mario</t>
  </si>
  <si>
    <t>Vrabec Ivica</t>
  </si>
  <si>
    <t>Zrinski Damir</t>
  </si>
  <si>
    <t>Češi Mario</t>
  </si>
  <si>
    <t>Gašpir Goran</t>
  </si>
  <si>
    <t>Marić Krunoslav</t>
  </si>
  <si>
    <t>Kramar Miroslav</t>
  </si>
  <si>
    <t>Jeftimov Dino</t>
  </si>
  <si>
    <t>Krešić Tvrtko</t>
  </si>
  <si>
    <t>Tot Jurica</t>
  </si>
  <si>
    <t>Svačko Mladen</t>
  </si>
  <si>
    <t>Varga Jan</t>
  </si>
  <si>
    <t>Mavrić  Stjepan</t>
  </si>
  <si>
    <t>Mučić Renato</t>
  </si>
  <si>
    <t>Tihomir Trubelja</t>
  </si>
  <si>
    <t>Kračun Marko</t>
  </si>
  <si>
    <t>Težak Antonio</t>
  </si>
  <si>
    <t>Patačko Siniša</t>
  </si>
  <si>
    <t>Zelenić Sani</t>
  </si>
  <si>
    <t>Saša Vrabec</t>
  </si>
  <si>
    <t>Miroslav Novak</t>
  </si>
  <si>
    <t>Andrija Uranić</t>
  </si>
  <si>
    <t>24.5.2025          Kalnička Kapela</t>
  </si>
  <si>
    <t>25.05.2025        Kalnička Kapela</t>
  </si>
  <si>
    <t>25.05.2025   Kalnička Kapela</t>
  </si>
  <si>
    <t>24.05.2025 Kalnička kapela</t>
  </si>
  <si>
    <t>26.07.2025. Kanal HE Dubrava st.2</t>
  </si>
  <si>
    <t>27.07.2025. Kanal Orehovica</t>
  </si>
  <si>
    <t>20.09.2025. Kanal HE Dubrava st.1</t>
  </si>
  <si>
    <t>21.09.2025. Kanal HE Dubrava st.1</t>
  </si>
  <si>
    <t xml:space="preserve">27.07.2025.      Kanal Orehovica </t>
  </si>
  <si>
    <t>Slavko Majster</t>
  </si>
  <si>
    <t>ever</t>
  </si>
  <si>
    <t>Ivan Vever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</si>
</sst>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20"/>
      <name val="Arial"/>
      <family val="2"/>
      <charset val="238"/>
    </font>
    <font>
      <sz val="2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6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top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 shrinkToFit="1"/>
      <protection hidden="1"/>
    </xf>
    <xf numFmtId="3" fontId="8" fillId="0" borderId="4" xfId="0" applyNumberFormat="1" applyFont="1" applyBorder="1" applyAlignment="1" applyProtection="1">
      <alignment horizontal="right" vertical="center" shrinkToFit="1"/>
      <protection hidden="1"/>
    </xf>
    <xf numFmtId="0" fontId="2" fillId="0" borderId="5" xfId="0" applyFont="1" applyBorder="1" applyAlignment="1" applyProtection="1">
      <alignment horizontal="center" vertical="center" shrinkToFit="1"/>
      <protection hidden="1"/>
    </xf>
    <xf numFmtId="3" fontId="8" fillId="0" borderId="6" xfId="0" applyNumberFormat="1" applyFont="1" applyBorder="1" applyAlignment="1" applyProtection="1">
      <alignment horizontal="right" vertical="center" shrinkToFit="1"/>
      <protection hidden="1"/>
    </xf>
    <xf numFmtId="0" fontId="0" fillId="0" borderId="0" xfId="0" applyAlignment="1">
      <alignment vertical="center"/>
    </xf>
    <xf numFmtId="0" fontId="7" fillId="0" borderId="7" xfId="0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shrinkToFit="1"/>
      <protection hidden="1"/>
    </xf>
    <xf numFmtId="3" fontId="8" fillId="0" borderId="10" xfId="0" applyNumberFormat="1" applyFont="1" applyBorder="1" applyAlignment="1" applyProtection="1">
      <alignment horizontal="right" vertical="center" shrinkToFit="1"/>
      <protection hidden="1"/>
    </xf>
    <xf numFmtId="0" fontId="2" fillId="0" borderId="11" xfId="0" applyFont="1" applyBorder="1" applyAlignment="1" applyProtection="1">
      <alignment horizontal="center" vertical="center" shrinkToFit="1"/>
      <protection hidden="1"/>
    </xf>
    <xf numFmtId="3" fontId="8" fillId="0" borderId="12" xfId="0" applyNumberFormat="1" applyFont="1" applyBorder="1" applyAlignment="1" applyProtection="1">
      <alignment horizontal="right" vertical="center" shrinkToFit="1"/>
      <protection hidden="1"/>
    </xf>
    <xf numFmtId="0" fontId="8" fillId="0" borderId="9" xfId="0" applyFont="1" applyBorder="1" applyAlignment="1" applyProtection="1">
      <alignment horizontal="center" vertical="center" shrinkToFit="1"/>
      <protection hidden="1"/>
    </xf>
    <xf numFmtId="3" fontId="8" fillId="0" borderId="13" xfId="0" applyNumberFormat="1" applyFont="1" applyBorder="1" applyAlignment="1" applyProtection="1">
      <alignment horizontal="right" vertical="center" shrinkToFit="1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shrinkToFit="1"/>
      <protection hidden="1"/>
    </xf>
    <xf numFmtId="3" fontId="8" fillId="0" borderId="17" xfId="0" applyNumberFormat="1" applyFont="1" applyBorder="1" applyAlignment="1" applyProtection="1">
      <alignment horizontal="right" vertical="center" shrinkToFit="1"/>
      <protection hidden="1"/>
    </xf>
    <xf numFmtId="0" fontId="8" fillId="0" borderId="16" xfId="0" applyFont="1" applyBorder="1" applyAlignment="1" applyProtection="1">
      <alignment horizontal="center" vertical="center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18" xfId="0" applyBorder="1"/>
    <xf numFmtId="3" fontId="0" fillId="0" borderId="18" xfId="0" applyNumberFormat="1" applyBorder="1"/>
    <xf numFmtId="0" fontId="2" fillId="0" borderId="19" xfId="0" applyFont="1" applyBorder="1" applyAlignment="1" applyProtection="1">
      <alignment horizontal="left" vertical="center" shrinkToFit="1"/>
      <protection hidden="1"/>
    </xf>
    <xf numFmtId="0" fontId="7" fillId="0" borderId="20" xfId="0" applyFont="1" applyBorder="1" applyAlignment="1" applyProtection="1">
      <alignment horizontal="left" vertical="center" shrinkToFit="1"/>
      <protection hidden="1"/>
    </xf>
    <xf numFmtId="0" fontId="2" fillId="0" borderId="5" xfId="0" applyNumberFormat="1" applyFont="1" applyBorder="1" applyAlignment="1" applyProtection="1">
      <alignment horizontal="center" vertical="center" shrinkToFit="1"/>
      <protection hidden="1"/>
    </xf>
    <xf numFmtId="3" fontId="7" fillId="0" borderId="6" xfId="0" applyNumberFormat="1" applyFont="1" applyBorder="1" applyAlignment="1" applyProtection="1">
      <alignment horizontal="right" vertical="center" shrinkToFit="1"/>
      <protection hidden="1"/>
    </xf>
    <xf numFmtId="0" fontId="2" fillId="0" borderId="3" xfId="0" applyNumberFormat="1" applyFont="1" applyBorder="1" applyAlignment="1" applyProtection="1">
      <alignment horizontal="center" vertical="center" shrinkToFit="1"/>
      <protection hidden="1"/>
    </xf>
    <xf numFmtId="3" fontId="7" fillId="0" borderId="4" xfId="0" applyNumberFormat="1" applyFont="1" applyBorder="1" applyAlignment="1" applyProtection="1">
      <alignment horizontal="right" vertical="center" shrinkToFit="1"/>
      <protection hidden="1"/>
    </xf>
    <xf numFmtId="0" fontId="7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2" fillId="0" borderId="21" xfId="0" applyFont="1" applyBorder="1" applyAlignment="1" applyProtection="1">
      <alignment horizontal="left" vertical="center" shrinkToFit="1"/>
      <protection hidden="1"/>
    </xf>
    <xf numFmtId="0" fontId="7" fillId="0" borderId="7" xfId="0" applyFont="1" applyBorder="1" applyAlignment="1" applyProtection="1">
      <alignment horizontal="left" vertical="center" shrinkToFit="1"/>
      <protection hidden="1"/>
    </xf>
    <xf numFmtId="0" fontId="2" fillId="0" borderId="11" xfId="0" applyNumberFormat="1" applyFont="1" applyBorder="1" applyAlignment="1" applyProtection="1">
      <alignment horizontal="center" vertical="center" shrinkToFit="1"/>
      <protection hidden="1"/>
    </xf>
    <xf numFmtId="3" fontId="7" fillId="0" borderId="12" xfId="0" applyNumberFormat="1" applyFont="1" applyBorder="1" applyAlignment="1" applyProtection="1">
      <alignment horizontal="right" vertical="center" shrinkToFit="1"/>
      <protection hidden="1"/>
    </xf>
    <xf numFmtId="0" fontId="2" fillId="0" borderId="9" xfId="0" applyNumberFormat="1" applyFont="1" applyBorder="1" applyAlignment="1" applyProtection="1">
      <alignment horizontal="center" vertical="center" shrinkToFit="1"/>
      <protection hidden="1"/>
    </xf>
    <xf numFmtId="3" fontId="7" fillId="0" borderId="10" xfId="0" applyNumberFormat="1" applyFont="1" applyBorder="1" applyAlignment="1" applyProtection="1">
      <alignment horizontal="right" vertical="center" shrinkToFit="1"/>
      <protection hidden="1"/>
    </xf>
    <xf numFmtId="0" fontId="2" fillId="0" borderId="22" xfId="0" applyFont="1" applyBorder="1" applyAlignment="1" applyProtection="1">
      <alignment horizontal="left" vertical="center" shrinkToFit="1"/>
      <protection hidden="1"/>
    </xf>
    <xf numFmtId="0" fontId="7" fillId="0" borderId="14" xfId="0" applyFont="1" applyBorder="1" applyAlignment="1" applyProtection="1">
      <alignment horizontal="left" vertical="center" shrinkToFit="1"/>
      <protection hidden="1"/>
    </xf>
    <xf numFmtId="0" fontId="2" fillId="0" borderId="23" xfId="0" applyNumberFormat="1" applyFont="1" applyBorder="1" applyAlignment="1" applyProtection="1">
      <alignment horizontal="center" vertical="center" shrinkToFit="1"/>
      <protection hidden="1"/>
    </xf>
    <xf numFmtId="3" fontId="7" fillId="0" borderId="24" xfId="0" applyNumberFormat="1" applyFont="1" applyBorder="1" applyAlignment="1" applyProtection="1">
      <alignment horizontal="right" vertical="center" shrinkToFit="1"/>
      <protection hidden="1"/>
    </xf>
    <xf numFmtId="0" fontId="2" fillId="0" borderId="16" xfId="0" applyNumberFormat="1" applyFont="1" applyBorder="1" applyAlignment="1" applyProtection="1">
      <alignment horizontal="center" vertical="center" shrinkToFit="1"/>
      <protection hidden="1"/>
    </xf>
    <xf numFmtId="3" fontId="7" fillId="0" borderId="17" xfId="0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 shrinkToFit="1"/>
      <protection hidden="1"/>
    </xf>
    <xf numFmtId="0" fontId="7" fillId="0" borderId="0" xfId="0" applyFont="1" applyBorder="1" applyAlignment="1" applyProtection="1">
      <alignment horizontal="left" vertical="center" shrinkToFit="1"/>
      <protection hidden="1"/>
    </xf>
    <xf numFmtId="0" fontId="7" fillId="0" borderId="0" xfId="0" applyNumberFormat="1" applyFont="1" applyBorder="1" applyAlignment="1" applyProtection="1">
      <alignment horizontal="center" vertical="center" shrinkToFit="1"/>
      <protection hidden="1"/>
    </xf>
    <xf numFmtId="3" fontId="7" fillId="0" borderId="0" xfId="0" applyNumberFormat="1" applyFont="1" applyBorder="1" applyAlignment="1" applyProtection="1">
      <alignment horizontal="right" vertical="center" shrinkToFit="1"/>
      <protection hidden="1"/>
    </xf>
    <xf numFmtId="0" fontId="2" fillId="0" borderId="0" xfId="0" applyNumberFormat="1" applyFont="1" applyBorder="1" applyAlignment="1" applyProtection="1">
      <alignment horizontal="center" vertical="center" shrinkToFit="1"/>
      <protection hidden="1"/>
    </xf>
    <xf numFmtId="0" fontId="1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0" fillId="0" borderId="26" xfId="0" applyFill="1" applyBorder="1" applyAlignment="1"/>
    <xf numFmtId="0" fontId="0" fillId="0" borderId="0" xfId="0" applyAlignment="1"/>
    <xf numFmtId="3" fontId="7" fillId="0" borderId="5" xfId="0" applyNumberFormat="1" applyFont="1" applyBorder="1" applyAlignment="1" applyProtection="1">
      <alignment horizontal="right" vertical="center" shrinkToFit="1"/>
      <protection hidden="1"/>
    </xf>
    <xf numFmtId="3" fontId="7" fillId="0" borderId="23" xfId="0" applyNumberFormat="1" applyFont="1" applyBorder="1" applyAlignment="1" applyProtection="1">
      <alignment horizontal="right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hidden="1"/>
    </xf>
    <xf numFmtId="3" fontId="8" fillId="0" borderId="5" xfId="0" applyNumberFormat="1" applyFont="1" applyBorder="1" applyAlignment="1" applyProtection="1">
      <alignment horizontal="right" vertical="center" shrinkToFit="1"/>
      <protection hidden="1"/>
    </xf>
    <xf numFmtId="3" fontId="8" fillId="0" borderId="23" xfId="0" applyNumberFormat="1" applyFont="1" applyBorder="1" applyAlignment="1" applyProtection="1">
      <alignment horizontal="right" vertical="center" shrinkToFit="1"/>
      <protection hidden="1"/>
    </xf>
    <xf numFmtId="3" fontId="0" fillId="0" borderId="0" xfId="0" applyNumberFormat="1" applyAlignment="1">
      <alignment vertical="center"/>
    </xf>
    <xf numFmtId="0" fontId="2" fillId="2" borderId="27" xfId="0" applyFont="1" applyFill="1" applyBorder="1" applyAlignment="1">
      <alignment horizontal="center" vertical="center"/>
    </xf>
    <xf numFmtId="3" fontId="8" fillId="0" borderId="28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Border="1"/>
    <xf numFmtId="0" fontId="7" fillId="0" borderId="20" xfId="0" applyFont="1" applyBorder="1" applyAlignment="1" applyProtection="1">
      <alignment horizontal="center" vertical="center"/>
      <protection hidden="1"/>
    </xf>
    <xf numFmtId="3" fontId="7" fillId="0" borderId="11" xfId="0" applyNumberFormat="1" applyFont="1" applyBorder="1" applyAlignment="1" applyProtection="1">
      <alignment horizontal="right" vertical="center" shrinkToFit="1"/>
      <protection hidden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3" fontId="7" fillId="0" borderId="2" xfId="0" applyNumberFormat="1" applyFont="1" applyBorder="1" applyAlignment="1" applyProtection="1">
      <alignment horizontal="right" vertical="center" shrinkToFit="1"/>
      <protection hidden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wrapText="1"/>
    </xf>
    <xf numFmtId="3" fontId="10" fillId="2" borderId="18" xfId="0" applyNumberFormat="1" applyFont="1" applyFill="1" applyBorder="1" applyAlignment="1">
      <alignment horizontal="center" vertical="center"/>
    </xf>
    <xf numFmtId="3" fontId="10" fillId="2" borderId="31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32" xfId="0" applyNumberFormat="1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/>
    </xf>
    <xf numFmtId="3" fontId="10" fillId="2" borderId="34" xfId="0" applyNumberFormat="1" applyFont="1" applyFill="1" applyBorder="1" applyAlignment="1">
      <alignment horizontal="center"/>
    </xf>
    <xf numFmtId="3" fontId="10" fillId="2" borderId="35" xfId="0" applyNumberFormat="1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3" fontId="10" fillId="2" borderId="30" xfId="0" applyNumberFormat="1" applyFont="1" applyFill="1" applyBorder="1" applyAlignment="1">
      <alignment horizontal="center"/>
    </xf>
    <xf numFmtId="3" fontId="10" fillId="2" borderId="37" xfId="0" applyNumberFormat="1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3" fontId="10" fillId="2" borderId="39" xfId="0" applyNumberFormat="1" applyFont="1" applyFill="1" applyBorder="1" applyAlignment="1">
      <alignment horizontal="center"/>
    </xf>
    <xf numFmtId="3" fontId="10" fillId="2" borderId="27" xfId="0" applyNumberFormat="1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3" fontId="10" fillId="2" borderId="41" xfId="0" applyNumberFormat="1" applyFont="1" applyFill="1" applyBorder="1" applyAlignment="1">
      <alignment horizontal="center"/>
    </xf>
    <xf numFmtId="3" fontId="10" fillId="2" borderId="42" xfId="0" applyNumberFormat="1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0" fillId="2" borderId="3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7" fillId="0" borderId="16" xfId="0" applyNumberFormat="1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>
      <alignment horizontal="center" vertical="center"/>
    </xf>
    <xf numFmtId="0" fontId="6" fillId="3" borderId="0" xfId="0" applyFont="1" applyFill="1" applyAlignment="1" applyProtection="1">
      <alignment shrinkToFit="1"/>
      <protection hidden="1"/>
    </xf>
    <xf numFmtId="0" fontId="6" fillId="3" borderId="0" xfId="0" applyFont="1" applyFill="1" applyBorder="1" applyAlignment="1" applyProtection="1">
      <alignment shrinkToFit="1"/>
      <protection hidden="1"/>
    </xf>
    <xf numFmtId="0" fontId="6" fillId="3" borderId="21" xfId="0" applyFont="1" applyFill="1" applyBorder="1" applyAlignment="1" applyProtection="1">
      <alignment shrinkToFit="1"/>
      <protection hidden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3" fontId="15" fillId="0" borderId="0" xfId="0" applyNumberFormat="1" applyFont="1"/>
    <xf numFmtId="0" fontId="15" fillId="0" borderId="0" xfId="0" applyFont="1"/>
    <xf numFmtId="0" fontId="16" fillId="0" borderId="0" xfId="0" applyFont="1"/>
    <xf numFmtId="0" fontId="1" fillId="2" borderId="53" xfId="0" applyFont="1" applyFill="1" applyBorder="1" applyAlignment="1">
      <alignment horizontal="center" wrapText="1"/>
    </xf>
    <xf numFmtId="0" fontId="1" fillId="2" borderId="54" xfId="0" applyFont="1" applyFill="1" applyBorder="1" applyAlignment="1">
      <alignment horizontal="center" wrapText="1"/>
    </xf>
    <xf numFmtId="0" fontId="1" fillId="2" borderId="55" xfId="0" applyFont="1" applyFill="1" applyBorder="1" applyAlignment="1">
      <alignment horizontal="center" wrapText="1"/>
    </xf>
    <xf numFmtId="0" fontId="2" fillId="2" borderId="56" xfId="0" applyFont="1" applyFill="1" applyBorder="1" applyAlignment="1">
      <alignment horizontal="center"/>
    </xf>
    <xf numFmtId="0" fontId="2" fillId="2" borderId="57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11" fillId="2" borderId="50" xfId="0" applyFont="1" applyFill="1" applyBorder="1" applyAlignment="1" applyProtection="1">
      <alignment horizontal="center" vertical="center" wrapText="1"/>
      <protection locked="0"/>
    </xf>
    <xf numFmtId="0" fontId="11" fillId="2" borderId="44" xfId="0" applyFont="1" applyFill="1" applyBorder="1" applyAlignment="1" applyProtection="1">
      <alignment horizontal="center" vertical="center" wrapText="1"/>
      <protection locked="0"/>
    </xf>
    <xf numFmtId="0" fontId="5" fillId="2" borderId="43" xfId="0" applyFont="1" applyFill="1" applyBorder="1" applyAlignment="1" applyProtection="1">
      <alignment horizontal="center" vertical="center" wrapText="1"/>
      <protection locked="0"/>
    </xf>
    <xf numFmtId="0" fontId="5" fillId="2" borderId="51" xfId="0" applyFont="1" applyFill="1" applyBorder="1" applyAlignment="1" applyProtection="1">
      <alignment horizontal="center" vertical="center" wrapText="1"/>
      <protection locked="0"/>
    </xf>
    <xf numFmtId="14" fontId="5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4" xfId="0" applyFont="1" applyFill="1" applyBorder="1" applyAlignment="1" applyProtection="1">
      <alignment horizontal="center" vertical="center" wrapText="1"/>
      <protection locked="0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5" fillId="2" borderId="5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2" borderId="58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2" fillId="2" borderId="59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5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7" fillId="0" borderId="20" xfId="1" applyFont="1" applyBorder="1" applyAlignment="1" applyProtection="1">
      <alignment horizontal="left" vertical="center" shrinkToFit="1"/>
      <protection hidden="1"/>
    </xf>
    <xf numFmtId="0" fontId="2" fillId="0" borderId="20" xfId="1" applyFont="1" applyBorder="1" applyAlignment="1" applyProtection="1">
      <alignment horizontal="left" vertical="center" shrinkToFit="1"/>
      <protection hidden="1"/>
    </xf>
    <xf numFmtId="0" fontId="6" fillId="3" borderId="60" xfId="0" applyFont="1" applyFill="1" applyBorder="1" applyAlignment="1" applyProtection="1">
      <alignment shrinkToFit="1"/>
      <protection hidden="1"/>
    </xf>
    <xf numFmtId="0" fontId="6" fillId="3" borderId="61" xfId="0" applyFont="1" applyFill="1" applyBorder="1" applyAlignment="1" applyProtection="1">
      <alignment shrinkToFit="1"/>
      <protection hidden="1"/>
    </xf>
    <xf numFmtId="0" fontId="2" fillId="0" borderId="61" xfId="0" applyFont="1" applyBorder="1" applyAlignment="1" applyProtection="1">
      <alignment horizontal="left" vertical="center" shrinkToFit="1"/>
      <protection hidden="1"/>
    </xf>
    <xf numFmtId="0" fontId="6" fillId="3" borderId="7" xfId="0" applyFont="1" applyFill="1" applyBorder="1" applyAlignment="1" applyProtection="1">
      <alignment shrinkToFit="1"/>
      <protection hidden="1"/>
    </xf>
    <xf numFmtId="0" fontId="2" fillId="0" borderId="7" xfId="0" applyFont="1" applyBorder="1" applyAlignment="1" applyProtection="1">
      <alignment horizontal="left" vertical="center" shrinkToFit="1"/>
      <protection hidden="1"/>
    </xf>
  </cellXfs>
  <cellStyles count="2">
    <cellStyle name="Normalno" xfId="0" builtinId="0"/>
    <cellStyle name="Obično_Zbirni rezultati lige" xfId="1" xr:uid="{58DF5D4C-90FC-48E1-AEA7-C17AF265FA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1</xdr:col>
      <xdr:colOff>523875</xdr:colOff>
      <xdr:row>5</xdr:row>
      <xdr:rowOff>66675</xdr:rowOff>
    </xdr:to>
    <xdr:pic macro="[0]!ekipno">
      <xdr:nvPicPr>
        <xdr:cNvPr id="1119" name="Picture 1" descr="grb HŠRS 2">
          <a:extLst>
            <a:ext uri="{FF2B5EF4-FFF2-40B4-BE49-F238E27FC236}">
              <a16:creationId xmlns:a16="http://schemas.microsoft.com/office/drawing/2014/main" id="{B60E84BF-8CBB-32AE-A866-48BEC81BA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"/>
          <a:ext cx="828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514350</xdr:colOff>
      <xdr:row>2</xdr:row>
      <xdr:rowOff>200025</xdr:rowOff>
    </xdr:to>
    <xdr:pic macro="[0]!pojedinačn0">
      <xdr:nvPicPr>
        <xdr:cNvPr id="2236" name="Picture 1" descr="grb HŠRS 2">
          <a:extLst>
            <a:ext uri="{FF2B5EF4-FFF2-40B4-BE49-F238E27FC236}">
              <a16:creationId xmlns:a16="http://schemas.microsoft.com/office/drawing/2014/main" id="{C370C05F-11EF-CD9B-F97B-5FA960F0F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4</xdr:row>
      <xdr:rowOff>104775</xdr:rowOff>
    </xdr:from>
    <xdr:to>
      <xdr:col>2</xdr:col>
      <xdr:colOff>866775</xdr:colOff>
      <xdr:row>5</xdr:row>
      <xdr:rowOff>238125</xdr:rowOff>
    </xdr:to>
    <xdr:pic macro="[0]!sortpoekipama">
      <xdr:nvPicPr>
        <xdr:cNvPr id="2237" name="Picture 3" descr="grb HŠRS 3">
          <a:extLst>
            <a:ext uri="{FF2B5EF4-FFF2-40B4-BE49-F238E27FC236}">
              <a16:creationId xmlns:a16="http://schemas.microsoft.com/office/drawing/2014/main" id="{29659FFC-6859-812E-73E4-6EA931928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219200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37DCA-0733-4A41-9E66-47A30F2C4A08}">
  <sheetPr codeName="List1">
    <pageSetUpPr fitToPage="1"/>
  </sheetPr>
  <dimension ref="A2:AA29"/>
  <sheetViews>
    <sheetView showRowColHeaders="0" tabSelected="1" zoomScale="90" zoomScaleNormal="90" workbookViewId="0">
      <selection activeCell="B13" sqref="B13"/>
    </sheetView>
  </sheetViews>
  <sheetFormatPr defaultRowHeight="12.75" x14ac:dyDescent="0.2"/>
  <cols>
    <col min="1" max="1" width="4.5703125" style="1" customWidth="1"/>
    <col min="2" max="2" width="17.140625" customWidth="1"/>
    <col min="3" max="3" width="5.7109375" customWidth="1"/>
    <col min="4" max="4" width="11.28515625" customWidth="1"/>
    <col min="5" max="5" width="5.7109375" customWidth="1"/>
    <col min="6" max="6" width="11.28515625" customWidth="1"/>
    <col min="7" max="7" width="5.7109375" customWidth="1"/>
    <col min="8" max="8" width="11.28515625" customWidth="1"/>
    <col min="9" max="9" width="5.7109375" customWidth="1"/>
    <col min="10" max="10" width="11.28515625" customWidth="1"/>
    <col min="11" max="11" width="5.7109375" customWidth="1"/>
    <col min="12" max="12" width="11.28515625" customWidth="1"/>
    <col min="13" max="13" width="5.85546875" customWidth="1"/>
    <col min="14" max="14" width="11.28515625" customWidth="1"/>
    <col min="15" max="15" width="5.7109375" customWidth="1"/>
    <col min="16" max="16" width="11.28515625" customWidth="1"/>
    <col min="17" max="17" width="5.7109375" customWidth="1"/>
    <col min="18" max="18" width="11.28515625" customWidth="1"/>
    <col min="19" max="19" width="6.28515625" customWidth="1"/>
    <col min="20" max="20" width="11" customWidth="1"/>
    <col min="21" max="21" width="10" bestFit="1" customWidth="1"/>
    <col min="23" max="23" width="9.140625" hidden="1" customWidth="1"/>
    <col min="24" max="24" width="15.5703125" hidden="1" customWidth="1"/>
    <col min="25" max="25" width="9.140625" hidden="1" customWidth="1"/>
    <col min="26" max="26" width="16.7109375" hidden="1" customWidth="1"/>
    <col min="27" max="27" width="9.140625" hidden="1" customWidth="1"/>
  </cols>
  <sheetData>
    <row r="2" spans="1:27" x14ac:dyDescent="0.2"/>
    <row r="4" spans="1:27" ht="23.25" x14ac:dyDescent="0.35">
      <c r="C4" s="2" t="s">
        <v>0</v>
      </c>
      <c r="D4" s="3"/>
      <c r="K4" s="120" t="s">
        <v>1</v>
      </c>
    </row>
    <row r="5" spans="1:27" ht="27" x14ac:dyDescent="0.35">
      <c r="C5" s="4" t="s">
        <v>2</v>
      </c>
      <c r="K5" s="116" t="s">
        <v>22</v>
      </c>
      <c r="L5" s="124" t="s">
        <v>23</v>
      </c>
    </row>
    <row r="6" spans="1:27" ht="23.25" x14ac:dyDescent="0.2">
      <c r="K6" s="121" t="s">
        <v>3</v>
      </c>
    </row>
    <row r="7" spans="1:27" ht="13.5" thickBot="1" x14ac:dyDescent="0.25"/>
    <row r="8" spans="1:27" s="5" customFormat="1" ht="20.25" customHeight="1" thickTop="1" x14ac:dyDescent="0.2">
      <c r="A8" s="125" t="s">
        <v>4</v>
      </c>
      <c r="B8" s="128" t="s">
        <v>5</v>
      </c>
      <c r="C8" s="131" t="s">
        <v>6</v>
      </c>
      <c r="D8" s="132"/>
      <c r="E8" s="133" t="s">
        <v>7</v>
      </c>
      <c r="F8" s="134"/>
      <c r="G8" s="131" t="s">
        <v>8</v>
      </c>
      <c r="H8" s="132"/>
      <c r="I8" s="133" t="s">
        <v>9</v>
      </c>
      <c r="J8" s="134"/>
      <c r="K8" s="131" t="s">
        <v>10</v>
      </c>
      <c r="L8" s="132"/>
      <c r="M8" s="133" t="s">
        <v>11</v>
      </c>
      <c r="N8" s="134"/>
      <c r="O8" s="131" t="s">
        <v>12</v>
      </c>
      <c r="P8" s="132"/>
      <c r="Q8" s="133" t="s">
        <v>13</v>
      </c>
      <c r="R8" s="132"/>
      <c r="S8" s="141" t="s">
        <v>14</v>
      </c>
      <c r="T8" s="142"/>
      <c r="U8" s="143"/>
    </row>
    <row r="9" spans="1:27" s="5" customFormat="1" ht="27.75" customHeight="1" x14ac:dyDescent="0.2">
      <c r="A9" s="126"/>
      <c r="B9" s="129"/>
      <c r="C9" s="135" t="s">
        <v>34</v>
      </c>
      <c r="D9" s="136"/>
      <c r="E9" s="137" t="s">
        <v>35</v>
      </c>
      <c r="F9" s="138"/>
      <c r="G9" s="139" t="s">
        <v>71</v>
      </c>
      <c r="H9" s="140"/>
      <c r="I9" s="137" t="s">
        <v>72</v>
      </c>
      <c r="J9" s="138"/>
      <c r="K9" s="147" t="s">
        <v>75</v>
      </c>
      <c r="L9" s="140"/>
      <c r="M9" s="137" t="s">
        <v>79</v>
      </c>
      <c r="N9" s="138"/>
      <c r="O9" s="147" t="s">
        <v>77</v>
      </c>
      <c r="P9" s="140"/>
      <c r="Q9" s="137" t="s">
        <v>78</v>
      </c>
      <c r="R9" s="140"/>
      <c r="S9" s="144"/>
      <c r="T9" s="145"/>
      <c r="U9" s="146"/>
    </row>
    <row r="10" spans="1:27" s="5" customFormat="1" x14ac:dyDescent="0.2">
      <c r="A10" s="127"/>
      <c r="B10" s="130"/>
      <c r="C10" s="101"/>
      <c r="D10" s="102"/>
      <c r="E10" s="103"/>
      <c r="F10" s="104"/>
      <c r="G10" s="105"/>
      <c r="H10" s="106"/>
      <c r="I10" s="103"/>
      <c r="J10" s="104"/>
      <c r="K10" s="105"/>
      <c r="L10" s="106"/>
      <c r="M10" s="103"/>
      <c r="N10" s="104"/>
      <c r="O10" s="105"/>
      <c r="P10" s="106"/>
      <c r="Q10" s="103"/>
      <c r="R10" s="106"/>
      <c r="S10" s="105"/>
      <c r="T10" s="107"/>
      <c r="U10" s="79"/>
    </row>
    <row r="11" spans="1:27" s="5" customFormat="1" ht="15.75" x14ac:dyDescent="0.2">
      <c r="A11" s="59"/>
      <c r="B11" s="69"/>
      <c r="C11" s="101" t="s">
        <v>15</v>
      </c>
      <c r="D11" s="102" t="s">
        <v>16</v>
      </c>
      <c r="E11" s="108" t="s">
        <v>15</v>
      </c>
      <c r="F11" s="109" t="s">
        <v>16</v>
      </c>
      <c r="G11" s="101" t="s">
        <v>15</v>
      </c>
      <c r="H11" s="102" t="s">
        <v>16</v>
      </c>
      <c r="I11" s="108" t="s">
        <v>15</v>
      </c>
      <c r="J11" s="109" t="s">
        <v>16</v>
      </c>
      <c r="K11" s="101" t="s">
        <v>15</v>
      </c>
      <c r="L11" s="102" t="s">
        <v>16</v>
      </c>
      <c r="M11" s="108" t="s">
        <v>15</v>
      </c>
      <c r="N11" s="109" t="s">
        <v>16</v>
      </c>
      <c r="O11" s="101" t="s">
        <v>15</v>
      </c>
      <c r="P11" s="102" t="s">
        <v>16</v>
      </c>
      <c r="Q11" s="108" t="s">
        <v>15</v>
      </c>
      <c r="R11" s="102" t="s">
        <v>16</v>
      </c>
      <c r="S11" s="101" t="s">
        <v>15</v>
      </c>
      <c r="T11" s="110" t="s">
        <v>17</v>
      </c>
      <c r="U11" s="111" t="s">
        <v>18</v>
      </c>
    </row>
    <row r="12" spans="1:27" s="5" customFormat="1" ht="16.5" thickBot="1" x14ac:dyDescent="0.25">
      <c r="A12" s="77"/>
      <c r="B12" s="112"/>
      <c r="C12" s="6"/>
      <c r="D12" s="113"/>
      <c r="E12" s="6"/>
      <c r="F12" s="114"/>
      <c r="G12" s="6"/>
      <c r="H12" s="113"/>
      <c r="I12" s="6"/>
      <c r="J12" s="114"/>
      <c r="K12" s="6"/>
      <c r="L12" s="113"/>
      <c r="M12" s="6"/>
      <c r="N12" s="114"/>
      <c r="O12" s="6"/>
      <c r="P12" s="113"/>
      <c r="Q12" s="6"/>
      <c r="R12" s="113"/>
      <c r="S12" s="6"/>
      <c r="T12" s="100"/>
      <c r="U12" s="83"/>
    </row>
    <row r="13" spans="1:27" s="11" customFormat="1" ht="42.75" customHeight="1" thickTop="1" x14ac:dyDescent="0.2">
      <c r="A13" s="72">
        <v>1</v>
      </c>
      <c r="B13" s="157" t="s">
        <v>26</v>
      </c>
      <c r="C13" s="7">
        <v>2</v>
      </c>
      <c r="D13" s="8">
        <v>2312</v>
      </c>
      <c r="E13" s="9">
        <v>6</v>
      </c>
      <c r="F13" s="10">
        <v>1666</v>
      </c>
      <c r="G13" s="7">
        <v>2</v>
      </c>
      <c r="H13" s="8">
        <v>920</v>
      </c>
      <c r="I13" s="9">
        <v>2</v>
      </c>
      <c r="J13" s="10">
        <v>1250</v>
      </c>
      <c r="K13" s="7">
        <v>3</v>
      </c>
      <c r="L13" s="8">
        <v>6810</v>
      </c>
      <c r="M13" s="9">
        <v>3</v>
      </c>
      <c r="N13" s="10">
        <v>7990</v>
      </c>
      <c r="O13" s="7"/>
      <c r="P13" s="8"/>
      <c r="Q13" s="9"/>
      <c r="R13" s="10"/>
      <c r="S13" s="65">
        <f t="shared" ref="S13:S27" si="0">IF(ISNUMBER(C13)=TRUE,SUM(C13,E13,G13,I13,K13,M13,O13,Q13),"")</f>
        <v>18</v>
      </c>
      <c r="T13" s="66">
        <f t="shared" ref="T13:T27" si="1">IF(ISNUMBER(D13)=TRUE,SUM(D13,F13,H13,J13,L13,N13,P13,R13),"")</f>
        <v>20948</v>
      </c>
      <c r="U13" s="40">
        <f t="shared" ref="U13:U27" si="2">IF(ISNUMBER(AA13)= TRUE,AA13,"")</f>
        <v>1</v>
      </c>
      <c r="W13" s="11">
        <f>IF(ISNUMBER(S13)=TRUE,S13,"")</f>
        <v>18</v>
      </c>
      <c r="X13" s="11">
        <f>IF(ISNUMBER(T13)=TRUE,T13,"")</f>
        <v>20948</v>
      </c>
      <c r="Y13" s="68">
        <f>MAX(D13,F13,H13,J13,L13,N13,P13,R13)</f>
        <v>7990</v>
      </c>
      <c r="Z13" s="11">
        <f>IF(ISNUMBER(W13)=TRUE,W13-X13/100000-Y13/1000000000,"")</f>
        <v>17.79051201</v>
      </c>
      <c r="AA13" s="11">
        <f>IF(ISNUMBER(Z13)=TRUE,RANK(Z13,$Z$13:$Z$27,1),"")</f>
        <v>1</v>
      </c>
    </row>
    <row r="14" spans="1:27" s="11" customFormat="1" ht="42.75" customHeight="1" x14ac:dyDescent="0.2">
      <c r="A14" s="12">
        <v>2</v>
      </c>
      <c r="B14" s="157" t="s">
        <v>24</v>
      </c>
      <c r="C14" s="14">
        <v>1</v>
      </c>
      <c r="D14" s="15">
        <v>1987</v>
      </c>
      <c r="E14" s="16">
        <v>2</v>
      </c>
      <c r="F14" s="17">
        <v>3606</v>
      </c>
      <c r="G14" s="14">
        <v>9</v>
      </c>
      <c r="H14" s="15">
        <v>288</v>
      </c>
      <c r="I14" s="16">
        <v>5</v>
      </c>
      <c r="J14" s="17">
        <v>895</v>
      </c>
      <c r="K14" s="14">
        <v>7</v>
      </c>
      <c r="L14" s="15">
        <v>4970</v>
      </c>
      <c r="M14" s="16">
        <v>2</v>
      </c>
      <c r="N14" s="17">
        <v>4800</v>
      </c>
      <c r="O14" s="14"/>
      <c r="P14" s="15"/>
      <c r="Q14" s="16"/>
      <c r="R14" s="17"/>
      <c r="S14" s="18">
        <f t="shared" si="0"/>
        <v>26</v>
      </c>
      <c r="T14" s="19">
        <f t="shared" si="1"/>
        <v>16546</v>
      </c>
      <c r="U14" s="40">
        <f t="shared" si="2"/>
        <v>2</v>
      </c>
      <c r="W14" s="11">
        <f t="shared" ref="W14:W27" si="3">IF(ISNUMBER(S14)=TRUE,S14,"")</f>
        <v>26</v>
      </c>
      <c r="X14" s="11">
        <f t="shared" ref="X14:X27" si="4">IF(ISNUMBER(T14)=TRUE,T14,"")</f>
        <v>16546</v>
      </c>
      <c r="Y14" s="68">
        <f t="shared" ref="Y14:Y27" si="5">MAX(D14,F14,H14,J14,L14,N14,P14,R14)</f>
        <v>4970</v>
      </c>
      <c r="Z14" s="11">
        <f t="shared" ref="Z14:Z27" si="6">IF(ISNUMBER(W14)=TRUE,W14-X14/100000-Y14/1000000000,"")</f>
        <v>25.834535030000001</v>
      </c>
      <c r="AA14" s="11">
        <f t="shared" ref="AA14:AA27" si="7">IF(ISNUMBER(Z14)=TRUE,RANK(Z14,$Z$13:$Z$27,1),"")</f>
        <v>2</v>
      </c>
    </row>
    <row r="15" spans="1:27" s="11" customFormat="1" ht="42.75" customHeight="1" x14ac:dyDescent="0.2">
      <c r="A15" s="12">
        <v>3</v>
      </c>
      <c r="B15" s="157" t="s">
        <v>27</v>
      </c>
      <c r="C15" s="14">
        <v>7</v>
      </c>
      <c r="D15" s="15">
        <v>1542</v>
      </c>
      <c r="E15" s="16">
        <v>5</v>
      </c>
      <c r="F15" s="17">
        <v>4074</v>
      </c>
      <c r="G15" s="14">
        <v>6</v>
      </c>
      <c r="H15" s="15">
        <v>471</v>
      </c>
      <c r="I15" s="16">
        <v>1</v>
      </c>
      <c r="J15" s="17">
        <v>2821</v>
      </c>
      <c r="K15" s="14">
        <v>2</v>
      </c>
      <c r="L15" s="15">
        <v>8630</v>
      </c>
      <c r="M15" s="16">
        <v>6</v>
      </c>
      <c r="N15" s="17">
        <v>940</v>
      </c>
      <c r="O15" s="14"/>
      <c r="P15" s="15"/>
      <c r="Q15" s="16"/>
      <c r="R15" s="17"/>
      <c r="S15" s="18">
        <f t="shared" si="0"/>
        <v>27</v>
      </c>
      <c r="T15" s="19">
        <f t="shared" si="1"/>
        <v>18478</v>
      </c>
      <c r="U15" s="40">
        <f t="shared" si="2"/>
        <v>3</v>
      </c>
      <c r="W15" s="11">
        <f t="shared" si="3"/>
        <v>27</v>
      </c>
      <c r="X15" s="11">
        <f t="shared" si="4"/>
        <v>18478</v>
      </c>
      <c r="Y15" s="68">
        <f t="shared" si="5"/>
        <v>8630</v>
      </c>
      <c r="Z15" s="11">
        <f t="shared" si="6"/>
        <v>26.81521137</v>
      </c>
      <c r="AA15" s="11">
        <f t="shared" si="7"/>
        <v>3</v>
      </c>
    </row>
    <row r="16" spans="1:27" s="11" customFormat="1" ht="42.75" customHeight="1" x14ac:dyDescent="0.2">
      <c r="A16" s="12">
        <v>4</v>
      </c>
      <c r="B16" s="157" t="s">
        <v>28</v>
      </c>
      <c r="C16" s="14">
        <v>9</v>
      </c>
      <c r="D16" s="15">
        <v>1603</v>
      </c>
      <c r="E16" s="16">
        <v>4</v>
      </c>
      <c r="F16" s="17">
        <v>4617</v>
      </c>
      <c r="G16" s="14">
        <v>3</v>
      </c>
      <c r="H16" s="15">
        <v>698</v>
      </c>
      <c r="I16" s="16">
        <v>3</v>
      </c>
      <c r="J16" s="17">
        <v>1083</v>
      </c>
      <c r="K16" s="14">
        <v>6</v>
      </c>
      <c r="L16" s="15">
        <v>6285</v>
      </c>
      <c r="M16" s="16">
        <v>5</v>
      </c>
      <c r="N16" s="17">
        <v>2010</v>
      </c>
      <c r="O16" s="14"/>
      <c r="P16" s="15"/>
      <c r="Q16" s="16"/>
      <c r="R16" s="17"/>
      <c r="S16" s="18">
        <f t="shared" si="0"/>
        <v>30</v>
      </c>
      <c r="T16" s="19">
        <f t="shared" si="1"/>
        <v>16296</v>
      </c>
      <c r="U16" s="40">
        <f t="shared" si="2"/>
        <v>4</v>
      </c>
      <c r="W16" s="11">
        <f t="shared" si="3"/>
        <v>30</v>
      </c>
      <c r="X16" s="11">
        <f t="shared" si="4"/>
        <v>16296</v>
      </c>
      <c r="Y16" s="68">
        <f t="shared" si="5"/>
        <v>6285</v>
      </c>
      <c r="Z16" s="11">
        <f t="shared" si="6"/>
        <v>29.837033715</v>
      </c>
      <c r="AA16" s="11">
        <f t="shared" si="7"/>
        <v>4</v>
      </c>
    </row>
    <row r="17" spans="1:27" s="11" customFormat="1" ht="42.75" customHeight="1" x14ac:dyDescent="0.2">
      <c r="A17" s="12">
        <v>5</v>
      </c>
      <c r="B17" s="157" t="s">
        <v>29</v>
      </c>
      <c r="C17" s="14">
        <v>4</v>
      </c>
      <c r="D17" s="15">
        <v>1533</v>
      </c>
      <c r="E17" s="16">
        <v>9</v>
      </c>
      <c r="F17" s="17">
        <v>1092</v>
      </c>
      <c r="G17" s="14">
        <v>5</v>
      </c>
      <c r="H17" s="15">
        <v>559</v>
      </c>
      <c r="I17" s="16">
        <v>6</v>
      </c>
      <c r="J17" s="17">
        <v>1036</v>
      </c>
      <c r="K17" s="14">
        <v>9</v>
      </c>
      <c r="L17" s="15">
        <v>3260</v>
      </c>
      <c r="M17" s="16">
        <v>1</v>
      </c>
      <c r="N17" s="17">
        <v>7540</v>
      </c>
      <c r="O17" s="14"/>
      <c r="P17" s="15"/>
      <c r="Q17" s="16"/>
      <c r="R17" s="17"/>
      <c r="S17" s="18">
        <f t="shared" si="0"/>
        <v>34</v>
      </c>
      <c r="T17" s="19">
        <f t="shared" si="1"/>
        <v>15020</v>
      </c>
      <c r="U17" s="40">
        <f t="shared" si="2"/>
        <v>5</v>
      </c>
      <c r="W17" s="11">
        <f t="shared" si="3"/>
        <v>34</v>
      </c>
      <c r="X17" s="11">
        <f t="shared" si="4"/>
        <v>15020</v>
      </c>
      <c r="Y17" s="68">
        <f t="shared" si="5"/>
        <v>7540</v>
      </c>
      <c r="Z17" s="11">
        <f t="shared" si="6"/>
        <v>33.849792460000003</v>
      </c>
      <c r="AA17" s="11">
        <f t="shared" si="7"/>
        <v>5</v>
      </c>
    </row>
    <row r="18" spans="1:27" s="11" customFormat="1" ht="42.75" customHeight="1" x14ac:dyDescent="0.2">
      <c r="A18" s="12">
        <v>6</v>
      </c>
      <c r="B18" s="157" t="s">
        <v>30</v>
      </c>
      <c r="C18" s="14">
        <v>5</v>
      </c>
      <c r="D18" s="15">
        <v>1757</v>
      </c>
      <c r="E18" s="16">
        <v>10</v>
      </c>
      <c r="F18" s="17">
        <v>1079</v>
      </c>
      <c r="G18" s="14">
        <v>8</v>
      </c>
      <c r="H18" s="15">
        <v>354</v>
      </c>
      <c r="I18" s="16">
        <v>4</v>
      </c>
      <c r="J18" s="17">
        <v>994</v>
      </c>
      <c r="K18" s="14">
        <v>1</v>
      </c>
      <c r="L18" s="15">
        <v>11505</v>
      </c>
      <c r="M18" s="16">
        <v>8</v>
      </c>
      <c r="N18" s="17">
        <v>2020</v>
      </c>
      <c r="O18" s="14"/>
      <c r="P18" s="15"/>
      <c r="Q18" s="16"/>
      <c r="R18" s="17"/>
      <c r="S18" s="18">
        <f t="shared" si="0"/>
        <v>36</v>
      </c>
      <c r="T18" s="19">
        <f t="shared" si="1"/>
        <v>17709</v>
      </c>
      <c r="U18" s="40">
        <f t="shared" si="2"/>
        <v>6</v>
      </c>
      <c r="W18" s="11">
        <f t="shared" si="3"/>
        <v>36</v>
      </c>
      <c r="X18" s="11">
        <f t="shared" si="4"/>
        <v>17709</v>
      </c>
      <c r="Y18" s="68">
        <f t="shared" si="5"/>
        <v>11505</v>
      </c>
      <c r="Z18" s="11">
        <f t="shared" si="6"/>
        <v>35.822898494999997</v>
      </c>
      <c r="AA18" s="11">
        <f t="shared" si="7"/>
        <v>6</v>
      </c>
    </row>
    <row r="19" spans="1:27" s="11" customFormat="1" ht="42.75" customHeight="1" x14ac:dyDescent="0.2">
      <c r="A19" s="12">
        <v>7</v>
      </c>
      <c r="B19" s="157" t="s">
        <v>31</v>
      </c>
      <c r="C19" s="14">
        <v>6</v>
      </c>
      <c r="D19" s="15">
        <v>1579</v>
      </c>
      <c r="E19" s="16">
        <v>7</v>
      </c>
      <c r="F19" s="17">
        <v>1574</v>
      </c>
      <c r="G19" s="14">
        <v>1</v>
      </c>
      <c r="H19" s="15">
        <v>794</v>
      </c>
      <c r="I19" s="16">
        <v>7</v>
      </c>
      <c r="J19" s="17">
        <v>1597</v>
      </c>
      <c r="K19" s="14">
        <v>8</v>
      </c>
      <c r="L19" s="15">
        <v>3875</v>
      </c>
      <c r="M19" s="16">
        <v>9</v>
      </c>
      <c r="N19" s="17">
        <v>405</v>
      </c>
      <c r="O19" s="14"/>
      <c r="P19" s="15"/>
      <c r="Q19" s="16"/>
      <c r="R19" s="17"/>
      <c r="S19" s="18">
        <f t="shared" si="0"/>
        <v>38</v>
      </c>
      <c r="T19" s="19">
        <f t="shared" si="1"/>
        <v>9824</v>
      </c>
      <c r="U19" s="40">
        <f t="shared" si="2"/>
        <v>7</v>
      </c>
      <c r="W19" s="11">
        <f t="shared" si="3"/>
        <v>38</v>
      </c>
      <c r="X19" s="11">
        <f t="shared" si="4"/>
        <v>9824</v>
      </c>
      <c r="Y19" s="68">
        <f t="shared" si="5"/>
        <v>3875</v>
      </c>
      <c r="Z19" s="11">
        <f t="shared" si="6"/>
        <v>37.901756125000006</v>
      </c>
      <c r="AA19" s="11">
        <f t="shared" si="7"/>
        <v>7</v>
      </c>
    </row>
    <row r="20" spans="1:27" s="11" customFormat="1" ht="42.75" customHeight="1" x14ac:dyDescent="0.2">
      <c r="A20" s="12">
        <v>8</v>
      </c>
      <c r="B20" s="157" t="s">
        <v>33</v>
      </c>
      <c r="C20" s="14">
        <v>8</v>
      </c>
      <c r="D20" s="15">
        <v>1564</v>
      </c>
      <c r="E20" s="16">
        <v>8</v>
      </c>
      <c r="F20" s="17">
        <v>1079</v>
      </c>
      <c r="G20" s="14">
        <v>7</v>
      </c>
      <c r="H20" s="15">
        <v>315</v>
      </c>
      <c r="I20" s="16">
        <v>8</v>
      </c>
      <c r="J20" s="17">
        <v>805</v>
      </c>
      <c r="K20" s="14">
        <v>4</v>
      </c>
      <c r="L20" s="15">
        <v>7500</v>
      </c>
      <c r="M20" s="16">
        <v>4</v>
      </c>
      <c r="N20" s="17">
        <v>3485</v>
      </c>
      <c r="O20" s="14"/>
      <c r="P20" s="15"/>
      <c r="Q20" s="16"/>
      <c r="R20" s="17"/>
      <c r="S20" s="18">
        <f t="shared" si="0"/>
        <v>39</v>
      </c>
      <c r="T20" s="19">
        <f t="shared" si="1"/>
        <v>14748</v>
      </c>
      <c r="U20" s="40">
        <f t="shared" si="2"/>
        <v>8</v>
      </c>
      <c r="W20" s="11">
        <f t="shared" si="3"/>
        <v>39</v>
      </c>
      <c r="X20" s="11">
        <f t="shared" si="4"/>
        <v>14748</v>
      </c>
      <c r="Y20" s="68">
        <f t="shared" si="5"/>
        <v>7500</v>
      </c>
      <c r="Z20" s="11">
        <f t="shared" si="6"/>
        <v>38.852512499999996</v>
      </c>
      <c r="AA20" s="11">
        <f t="shared" si="7"/>
        <v>8</v>
      </c>
    </row>
    <row r="21" spans="1:27" s="11" customFormat="1" ht="42.75" customHeight="1" x14ac:dyDescent="0.2">
      <c r="A21" s="12">
        <v>9</v>
      </c>
      <c r="B21" s="157" t="s">
        <v>32</v>
      </c>
      <c r="C21" s="14">
        <v>10</v>
      </c>
      <c r="D21" s="15">
        <v>560</v>
      </c>
      <c r="E21" s="16">
        <v>3</v>
      </c>
      <c r="F21" s="17">
        <v>5515</v>
      </c>
      <c r="G21" s="14">
        <v>4</v>
      </c>
      <c r="H21" s="15">
        <v>613</v>
      </c>
      <c r="I21" s="16">
        <v>9</v>
      </c>
      <c r="J21" s="17">
        <v>709</v>
      </c>
      <c r="K21" s="14">
        <v>5</v>
      </c>
      <c r="L21" s="15">
        <v>5330</v>
      </c>
      <c r="M21" s="16">
        <v>10</v>
      </c>
      <c r="N21" s="17">
        <v>190</v>
      </c>
      <c r="O21" s="14"/>
      <c r="P21" s="15"/>
      <c r="Q21" s="16"/>
      <c r="R21" s="17"/>
      <c r="S21" s="18">
        <f t="shared" si="0"/>
        <v>41</v>
      </c>
      <c r="T21" s="19">
        <f t="shared" si="1"/>
        <v>12917</v>
      </c>
      <c r="U21" s="40">
        <f t="shared" si="2"/>
        <v>9</v>
      </c>
      <c r="W21" s="11">
        <f t="shared" si="3"/>
        <v>41</v>
      </c>
      <c r="X21" s="11">
        <f t="shared" si="4"/>
        <v>12917</v>
      </c>
      <c r="Y21" s="68">
        <f t="shared" si="5"/>
        <v>5515</v>
      </c>
      <c r="Z21" s="11">
        <f t="shared" si="6"/>
        <v>40.870824485</v>
      </c>
      <c r="AA21" s="11">
        <f t="shared" si="7"/>
        <v>9</v>
      </c>
    </row>
    <row r="22" spans="1:27" s="11" customFormat="1" ht="42.75" customHeight="1" x14ac:dyDescent="0.2">
      <c r="A22" s="12">
        <v>10</v>
      </c>
      <c r="B22" s="157" t="s">
        <v>25</v>
      </c>
      <c r="C22" s="14">
        <v>3</v>
      </c>
      <c r="D22" s="15">
        <v>1770</v>
      </c>
      <c r="E22" s="16">
        <v>1</v>
      </c>
      <c r="F22" s="17">
        <v>7144</v>
      </c>
      <c r="G22" s="14">
        <v>10</v>
      </c>
      <c r="H22" s="15">
        <v>295</v>
      </c>
      <c r="I22" s="16">
        <v>10</v>
      </c>
      <c r="J22" s="17">
        <v>382</v>
      </c>
      <c r="K22" s="14">
        <v>10</v>
      </c>
      <c r="L22" s="15">
        <v>825</v>
      </c>
      <c r="M22" s="16">
        <v>7</v>
      </c>
      <c r="N22" s="17">
        <v>1260</v>
      </c>
      <c r="O22" s="14"/>
      <c r="P22" s="15"/>
      <c r="Q22" s="16"/>
      <c r="R22" s="17"/>
      <c r="S22" s="18">
        <f t="shared" si="0"/>
        <v>41</v>
      </c>
      <c r="T22" s="19">
        <f t="shared" si="1"/>
        <v>11676</v>
      </c>
      <c r="U22" s="40">
        <f t="shared" si="2"/>
        <v>10</v>
      </c>
      <c r="W22" s="11">
        <f t="shared" si="3"/>
        <v>41</v>
      </c>
      <c r="X22" s="11">
        <f t="shared" si="4"/>
        <v>11676</v>
      </c>
      <c r="Y22" s="68">
        <f t="shared" si="5"/>
        <v>7144</v>
      </c>
      <c r="Z22" s="11">
        <f t="shared" si="6"/>
        <v>40.883232855999999</v>
      </c>
      <c r="AA22" s="11">
        <f t="shared" si="7"/>
        <v>10</v>
      </c>
    </row>
    <row r="23" spans="1:27" s="11" customFormat="1" ht="42.75" customHeight="1" x14ac:dyDescent="0.2">
      <c r="A23" s="12">
        <v>11</v>
      </c>
      <c r="B23" s="13"/>
      <c r="C23" s="14"/>
      <c r="D23" s="15"/>
      <c r="E23" s="16"/>
      <c r="F23" s="17"/>
      <c r="G23" s="14"/>
      <c r="H23" s="15"/>
      <c r="I23" s="16"/>
      <c r="J23" s="17"/>
      <c r="K23" s="14"/>
      <c r="L23" s="15"/>
      <c r="M23" s="16"/>
      <c r="N23" s="17"/>
      <c r="O23" s="14"/>
      <c r="P23" s="15"/>
      <c r="Q23" s="16"/>
      <c r="R23" s="17"/>
      <c r="S23" s="18" t="str">
        <f t="shared" si="0"/>
        <v/>
      </c>
      <c r="T23" s="19" t="str">
        <f t="shared" si="1"/>
        <v/>
      </c>
      <c r="U23" s="40" t="str">
        <f t="shared" si="2"/>
        <v/>
      </c>
      <c r="W23" s="11" t="str">
        <f t="shared" si="3"/>
        <v/>
      </c>
      <c r="X23" s="11" t="str">
        <f t="shared" si="4"/>
        <v/>
      </c>
      <c r="Y23" s="68">
        <f t="shared" si="5"/>
        <v>0</v>
      </c>
      <c r="Z23" s="11" t="str">
        <f t="shared" si="6"/>
        <v/>
      </c>
      <c r="AA23" s="11" t="str">
        <f t="shared" si="7"/>
        <v/>
      </c>
    </row>
    <row r="24" spans="1:27" s="11" customFormat="1" ht="42.75" customHeight="1" x14ac:dyDescent="0.2">
      <c r="A24" s="12">
        <v>12</v>
      </c>
      <c r="B24" s="13"/>
      <c r="C24" s="14"/>
      <c r="D24" s="15"/>
      <c r="E24" s="16"/>
      <c r="F24" s="17"/>
      <c r="G24" s="14"/>
      <c r="H24" s="15"/>
      <c r="I24" s="16"/>
      <c r="J24" s="17"/>
      <c r="K24" s="14"/>
      <c r="L24" s="15"/>
      <c r="M24" s="16"/>
      <c r="N24" s="17"/>
      <c r="O24" s="14"/>
      <c r="P24" s="15"/>
      <c r="Q24" s="16"/>
      <c r="R24" s="17"/>
      <c r="S24" s="18" t="str">
        <f t="shared" si="0"/>
        <v/>
      </c>
      <c r="T24" s="19" t="str">
        <f t="shared" si="1"/>
        <v/>
      </c>
      <c r="U24" s="40" t="str">
        <f t="shared" si="2"/>
        <v/>
      </c>
      <c r="W24" s="11" t="str">
        <f t="shared" si="3"/>
        <v/>
      </c>
      <c r="X24" s="11" t="str">
        <f t="shared" si="4"/>
        <v/>
      </c>
      <c r="Y24" s="68">
        <f t="shared" si="5"/>
        <v>0</v>
      </c>
      <c r="Z24" s="11" t="str">
        <f t="shared" si="6"/>
        <v/>
      </c>
      <c r="AA24" s="11" t="str">
        <f t="shared" si="7"/>
        <v/>
      </c>
    </row>
    <row r="25" spans="1:27" s="11" customFormat="1" ht="42.75" customHeight="1" x14ac:dyDescent="0.2">
      <c r="A25" s="12">
        <v>13</v>
      </c>
      <c r="B25" s="13"/>
      <c r="C25" s="14"/>
      <c r="D25" s="15"/>
      <c r="E25" s="16"/>
      <c r="F25" s="17"/>
      <c r="G25" s="14"/>
      <c r="H25" s="15"/>
      <c r="I25" s="16"/>
      <c r="J25" s="17"/>
      <c r="K25" s="14"/>
      <c r="L25" s="15"/>
      <c r="M25" s="16"/>
      <c r="N25" s="17"/>
      <c r="O25" s="14"/>
      <c r="P25" s="15"/>
      <c r="Q25" s="16"/>
      <c r="R25" s="17"/>
      <c r="S25" s="18" t="str">
        <f t="shared" si="0"/>
        <v/>
      </c>
      <c r="T25" s="19" t="str">
        <f t="shared" si="1"/>
        <v/>
      </c>
      <c r="U25" s="40" t="str">
        <f t="shared" si="2"/>
        <v/>
      </c>
      <c r="W25" s="11" t="str">
        <f t="shared" si="3"/>
        <v/>
      </c>
      <c r="X25" s="11" t="str">
        <f t="shared" si="4"/>
        <v/>
      </c>
      <c r="Y25" s="68">
        <f t="shared" si="5"/>
        <v>0</v>
      </c>
      <c r="Z25" s="11" t="str">
        <f t="shared" si="6"/>
        <v/>
      </c>
      <c r="AA25" s="11" t="str">
        <f t="shared" si="7"/>
        <v/>
      </c>
    </row>
    <row r="26" spans="1:27" s="11" customFormat="1" ht="42.75" customHeight="1" x14ac:dyDescent="0.2">
      <c r="A26" s="12">
        <v>14</v>
      </c>
      <c r="B26" s="13"/>
      <c r="C26" s="14"/>
      <c r="D26" s="15"/>
      <c r="E26" s="16"/>
      <c r="F26" s="17"/>
      <c r="G26" s="14"/>
      <c r="H26" s="15"/>
      <c r="I26" s="16"/>
      <c r="J26" s="17"/>
      <c r="K26" s="14"/>
      <c r="L26" s="15"/>
      <c r="M26" s="16"/>
      <c r="N26" s="17"/>
      <c r="O26" s="14"/>
      <c r="P26" s="15"/>
      <c r="Q26" s="16"/>
      <c r="R26" s="17"/>
      <c r="S26" s="18" t="str">
        <f t="shared" si="0"/>
        <v/>
      </c>
      <c r="T26" s="19" t="str">
        <f t="shared" si="1"/>
        <v/>
      </c>
      <c r="U26" s="40" t="str">
        <f t="shared" si="2"/>
        <v/>
      </c>
      <c r="W26" s="11" t="str">
        <f t="shared" si="3"/>
        <v/>
      </c>
      <c r="X26" s="11" t="str">
        <f t="shared" si="4"/>
        <v/>
      </c>
      <c r="Y26" s="68">
        <f t="shared" si="5"/>
        <v>0</v>
      </c>
      <c r="Z26" s="11" t="str">
        <f t="shared" si="6"/>
        <v/>
      </c>
      <c r="AA26" s="11" t="str">
        <f t="shared" si="7"/>
        <v/>
      </c>
    </row>
    <row r="27" spans="1:27" s="11" customFormat="1" ht="42.75" customHeight="1" thickBot="1" x14ac:dyDescent="0.25">
      <c r="A27" s="20">
        <v>15</v>
      </c>
      <c r="B27" s="21"/>
      <c r="C27" s="22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4" t="str">
        <f t="shared" si="0"/>
        <v/>
      </c>
      <c r="T27" s="67" t="str">
        <f t="shared" si="1"/>
        <v/>
      </c>
      <c r="U27" s="25" t="str">
        <f t="shared" si="2"/>
        <v/>
      </c>
      <c r="W27" s="11" t="str">
        <f t="shared" si="3"/>
        <v/>
      </c>
      <c r="X27" s="11" t="str">
        <f t="shared" si="4"/>
        <v/>
      </c>
      <c r="Y27" s="68">
        <f t="shared" si="5"/>
        <v>0</v>
      </c>
      <c r="Z27" s="11" t="str">
        <f t="shared" si="6"/>
        <v/>
      </c>
      <c r="AA27" s="11" t="str">
        <f t="shared" si="7"/>
        <v/>
      </c>
    </row>
    <row r="28" spans="1:27" ht="15.75" thickTop="1" x14ac:dyDescent="0.2">
      <c r="D28" s="70"/>
    </row>
    <row r="29" spans="1:27" x14ac:dyDescent="0.2">
      <c r="D29" s="71"/>
    </row>
  </sheetData>
  <mergeCells count="19">
    <mergeCell ref="Q9:R9"/>
    <mergeCell ref="O8:P8"/>
    <mergeCell ref="Q8:R8"/>
    <mergeCell ref="S8:U9"/>
    <mergeCell ref="K9:L9"/>
    <mergeCell ref="M9:N9"/>
    <mergeCell ref="O9:P9"/>
    <mergeCell ref="G8:H8"/>
    <mergeCell ref="I8:J8"/>
    <mergeCell ref="K8:L8"/>
    <mergeCell ref="M8:N8"/>
    <mergeCell ref="G9:H9"/>
    <mergeCell ref="I9:J9"/>
    <mergeCell ref="A8:A10"/>
    <mergeCell ref="B8:B10"/>
    <mergeCell ref="C8:D8"/>
    <mergeCell ref="E8:F8"/>
    <mergeCell ref="C9:D9"/>
    <mergeCell ref="E9:F9"/>
  </mergeCells>
  <phoneticPr fontId="1" type="noConversion"/>
  <printOptions horizontalCentered="1"/>
  <pageMargins left="0.78740157480314965" right="0.78740157480314965" top="0.15748031496062992" bottom="0.35433070866141736" header="3.7401574803149606" footer="0.27559055118110237"/>
  <pageSetup paperSize="9" scale="66" orientation="landscape" horizontalDpi="4294967293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18A93-4A16-4DA2-9046-950C424BE8B4}">
  <sheetPr codeName="List2"/>
  <dimension ref="A1:AB100"/>
  <sheetViews>
    <sheetView showRowColHeaders="0" zoomScale="90" zoomScaleNormal="90" workbookViewId="0">
      <selection activeCell="B10" sqref="B10"/>
    </sheetView>
  </sheetViews>
  <sheetFormatPr defaultRowHeight="15" x14ac:dyDescent="0.2"/>
  <cols>
    <col min="1" max="1" width="5.140625" style="26" customWidth="1"/>
    <col min="2" max="2" width="21.85546875" style="29" bestFit="1" customWidth="1"/>
    <col min="3" max="3" width="19.85546875" customWidth="1"/>
    <col min="4" max="4" width="5.7109375" customWidth="1"/>
    <col min="5" max="5" width="9.28515625" style="27" customWidth="1"/>
    <col min="6" max="6" width="5.7109375" customWidth="1"/>
    <col min="7" max="7" width="9.28515625" style="27" customWidth="1"/>
    <col min="8" max="8" width="5.7109375" customWidth="1"/>
    <col min="9" max="9" width="9.28515625" style="27" customWidth="1"/>
    <col min="10" max="10" width="5.7109375" customWidth="1"/>
    <col min="11" max="11" width="9.28515625" style="27" customWidth="1"/>
    <col min="12" max="12" width="5.7109375" customWidth="1"/>
    <col min="13" max="13" width="9.28515625" style="27" customWidth="1"/>
    <col min="14" max="14" width="5.7109375" customWidth="1"/>
    <col min="15" max="15" width="9.28515625" style="27" customWidth="1"/>
    <col min="16" max="16" width="5.7109375" customWidth="1"/>
    <col min="17" max="17" width="9.28515625" style="27" customWidth="1"/>
    <col min="18" max="18" width="5.7109375" customWidth="1"/>
    <col min="19" max="19" width="9.28515625" style="27" customWidth="1"/>
    <col min="20" max="20" width="6.7109375" customWidth="1"/>
    <col min="21" max="21" width="10" style="27" customWidth="1"/>
    <col min="22" max="22" width="10.5703125" customWidth="1"/>
    <col min="23" max="25" width="9.140625" hidden="1" customWidth="1"/>
    <col min="26" max="26" width="10.85546875" hidden="1" customWidth="1"/>
    <col min="27" max="27" width="15.5703125" hidden="1" customWidth="1"/>
    <col min="28" max="28" width="14.5703125" hidden="1" customWidth="1"/>
  </cols>
  <sheetData>
    <row r="1" spans="1:28" ht="23.25" x14ac:dyDescent="0.35">
      <c r="B1" s="148" t="s">
        <v>0</v>
      </c>
      <c r="C1" s="148"/>
      <c r="K1" s="28" t="s">
        <v>1</v>
      </c>
      <c r="Q1"/>
    </row>
    <row r="2" spans="1:28" ht="25.5" x14ac:dyDescent="0.35">
      <c r="B2" s="149" t="s">
        <v>2</v>
      </c>
      <c r="C2" s="149"/>
      <c r="K2" s="116" t="s">
        <v>22</v>
      </c>
      <c r="L2" s="123" t="s">
        <v>23</v>
      </c>
      <c r="M2" s="122"/>
      <c r="Y2" s="71"/>
    </row>
    <row r="3" spans="1:28" ht="23.25" x14ac:dyDescent="0.35">
      <c r="K3" s="28" t="s">
        <v>19</v>
      </c>
    </row>
    <row r="4" spans="1:28" ht="15.75" thickBot="1" x14ac:dyDescent="0.25">
      <c r="B4" s="30"/>
      <c r="D4" s="31"/>
      <c r="E4" s="32"/>
      <c r="H4" s="31"/>
      <c r="I4" s="32"/>
      <c r="L4" s="31"/>
      <c r="M4" s="32"/>
      <c r="P4" s="31"/>
      <c r="Q4" s="32"/>
    </row>
    <row r="5" spans="1:28" s="5" customFormat="1" ht="20.25" customHeight="1" thickTop="1" x14ac:dyDescent="0.2">
      <c r="A5" s="150" t="s">
        <v>4</v>
      </c>
      <c r="B5" s="152" t="s">
        <v>20</v>
      </c>
      <c r="C5" s="154" t="s">
        <v>5</v>
      </c>
      <c r="D5" s="133" t="s">
        <v>6</v>
      </c>
      <c r="E5" s="134"/>
      <c r="F5" s="131" t="s">
        <v>7</v>
      </c>
      <c r="G5" s="132"/>
      <c r="H5" s="133" t="s">
        <v>8</v>
      </c>
      <c r="I5" s="134"/>
      <c r="J5" s="131" t="s">
        <v>9</v>
      </c>
      <c r="K5" s="132"/>
      <c r="L5" s="133" t="s">
        <v>10</v>
      </c>
      <c r="M5" s="134"/>
      <c r="N5" s="131" t="s">
        <v>11</v>
      </c>
      <c r="O5" s="132"/>
      <c r="P5" s="133" t="s">
        <v>12</v>
      </c>
      <c r="Q5" s="134"/>
      <c r="R5" s="131" t="s">
        <v>13</v>
      </c>
      <c r="S5" s="132"/>
      <c r="T5" s="141" t="s">
        <v>14</v>
      </c>
      <c r="U5" s="142"/>
      <c r="V5" s="143"/>
    </row>
    <row r="6" spans="1:28" s="5" customFormat="1" ht="27.75" customHeight="1" x14ac:dyDescent="0.2">
      <c r="A6" s="151"/>
      <c r="B6" s="153"/>
      <c r="C6" s="155"/>
      <c r="D6" s="137" t="s">
        <v>34</v>
      </c>
      <c r="E6" s="138"/>
      <c r="F6" s="147" t="s">
        <v>36</v>
      </c>
      <c r="G6" s="140"/>
      <c r="H6" s="147" t="s">
        <v>74</v>
      </c>
      <c r="I6" s="140"/>
      <c r="J6" s="147" t="s">
        <v>73</v>
      </c>
      <c r="K6" s="140"/>
      <c r="L6" s="137" t="s">
        <v>75</v>
      </c>
      <c r="M6" s="138"/>
      <c r="N6" s="147" t="s">
        <v>76</v>
      </c>
      <c r="O6" s="140"/>
      <c r="P6" s="137" t="s">
        <v>77</v>
      </c>
      <c r="Q6" s="138"/>
      <c r="R6" s="147" t="s">
        <v>78</v>
      </c>
      <c r="S6" s="140"/>
      <c r="T6" s="144"/>
      <c r="U6" s="145"/>
      <c r="V6" s="146"/>
    </row>
    <row r="7" spans="1:28" s="5" customFormat="1" ht="12.75" customHeight="1" x14ac:dyDescent="0.2">
      <c r="A7" s="151"/>
      <c r="B7" s="153"/>
      <c r="C7" s="155"/>
      <c r="D7" s="86"/>
      <c r="E7" s="87"/>
      <c r="F7" s="86"/>
      <c r="G7" s="88"/>
      <c r="H7" s="89"/>
      <c r="I7" s="87"/>
      <c r="J7" s="86"/>
      <c r="K7" s="88"/>
      <c r="L7" s="89"/>
      <c r="M7" s="87"/>
      <c r="N7" s="86"/>
      <c r="O7" s="90"/>
      <c r="P7" s="89"/>
      <c r="Q7" s="87"/>
      <c r="R7" s="86"/>
      <c r="S7" s="88"/>
      <c r="T7" s="89"/>
      <c r="U7" s="91"/>
      <c r="V7" s="92"/>
      <c r="W7" s="61"/>
      <c r="X7" s="62"/>
      <c r="Y7" s="62"/>
      <c r="Z7" s="62"/>
      <c r="AA7" s="62"/>
    </row>
    <row r="8" spans="1:28" s="5" customFormat="1" ht="12.75" customHeight="1" x14ac:dyDescent="0.2">
      <c r="A8" s="59"/>
      <c r="B8" s="74"/>
      <c r="C8" s="60"/>
      <c r="D8" s="93" t="s">
        <v>15</v>
      </c>
      <c r="E8" s="94" t="s">
        <v>16</v>
      </c>
      <c r="F8" s="93" t="s">
        <v>15</v>
      </c>
      <c r="G8" s="95" t="s">
        <v>16</v>
      </c>
      <c r="H8" s="96" t="s">
        <v>15</v>
      </c>
      <c r="I8" s="94" t="s">
        <v>16</v>
      </c>
      <c r="J8" s="93" t="s">
        <v>15</v>
      </c>
      <c r="K8" s="95" t="s">
        <v>16</v>
      </c>
      <c r="L8" s="96" t="s">
        <v>15</v>
      </c>
      <c r="M8" s="94" t="s">
        <v>16</v>
      </c>
      <c r="N8" s="93" t="s">
        <v>15</v>
      </c>
      <c r="O8" s="97" t="s">
        <v>16</v>
      </c>
      <c r="P8" s="96" t="s">
        <v>15</v>
      </c>
      <c r="Q8" s="94" t="s">
        <v>16</v>
      </c>
      <c r="R8" s="93" t="s">
        <v>15</v>
      </c>
      <c r="S8" s="95" t="s">
        <v>16</v>
      </c>
      <c r="T8" s="96" t="s">
        <v>15</v>
      </c>
      <c r="U8" s="98" t="s">
        <v>17</v>
      </c>
      <c r="V8" s="99" t="s">
        <v>18</v>
      </c>
      <c r="W8" s="75"/>
      <c r="X8" s="62"/>
      <c r="Y8" s="62"/>
      <c r="Z8" s="62"/>
      <c r="AA8" s="62"/>
    </row>
    <row r="9" spans="1:28" s="5" customFormat="1" ht="12.75" customHeight="1" thickBot="1" x14ac:dyDescent="0.25">
      <c r="A9" s="77"/>
      <c r="B9" s="80"/>
      <c r="C9" s="78"/>
      <c r="D9" s="84"/>
      <c r="E9" s="81"/>
      <c r="F9" s="84"/>
      <c r="G9" s="82"/>
      <c r="H9" s="84"/>
      <c r="I9" s="81"/>
      <c r="J9" s="84"/>
      <c r="K9" s="82"/>
      <c r="L9" s="84"/>
      <c r="M9" s="81"/>
      <c r="N9" s="84"/>
      <c r="O9" s="82"/>
      <c r="P9" s="84"/>
      <c r="Q9" s="81"/>
      <c r="R9" s="84"/>
      <c r="S9" s="82"/>
      <c r="T9" s="84"/>
      <c r="U9" s="85"/>
      <c r="V9" s="83"/>
      <c r="W9" s="75"/>
      <c r="X9" s="62"/>
      <c r="Y9" s="62"/>
      <c r="Z9" s="62"/>
      <c r="AA9" s="62"/>
    </row>
    <row r="10" spans="1:28" s="11" customFormat="1" ht="15" customHeight="1" thickTop="1" x14ac:dyDescent="0.2">
      <c r="A10" s="72">
        <v>1</v>
      </c>
      <c r="B10" s="158" t="s">
        <v>41</v>
      </c>
      <c r="C10" s="156" t="s">
        <v>26</v>
      </c>
      <c r="D10" s="9">
        <v>1</v>
      </c>
      <c r="E10" s="36">
        <v>1334</v>
      </c>
      <c r="F10" s="37">
        <v>5</v>
      </c>
      <c r="G10" s="76">
        <v>579</v>
      </c>
      <c r="H10" s="35">
        <v>2</v>
      </c>
      <c r="I10" s="36">
        <v>280</v>
      </c>
      <c r="J10" s="37">
        <v>3</v>
      </c>
      <c r="K10" s="38">
        <v>473</v>
      </c>
      <c r="L10" s="35">
        <v>4</v>
      </c>
      <c r="M10" s="36">
        <v>2140</v>
      </c>
      <c r="N10" s="37">
        <v>1</v>
      </c>
      <c r="O10" s="38">
        <v>6410</v>
      </c>
      <c r="P10" s="35"/>
      <c r="Q10" s="36"/>
      <c r="R10" s="37"/>
      <c r="S10" s="38"/>
      <c r="T10" s="39">
        <f t="shared" ref="T10:T41" si="0">IF(ISNUMBER(D10)=TRUE,SUM(D10,F10,H10,J10,L10,N10,P10,R10),"")</f>
        <v>16</v>
      </c>
      <c r="U10" s="63">
        <f t="shared" ref="U10:U41" si="1">IF(ISNUMBER(E10)=TRUE,SUM(E10,G10,I10,K10,M10,O10,Q10,S10),"")</f>
        <v>11216</v>
      </c>
      <c r="V10" s="40">
        <f t="shared" ref="V10:V41" si="2">IF(ISNUMBER(AB10)=TRUE,AB10,"")</f>
        <v>1</v>
      </c>
      <c r="W10" s="11">
        <f t="shared" ref="W10:W41" si="3">IF(ISNUMBER(V10)=TRUE,1,"")</f>
        <v>1</v>
      </c>
      <c r="X10" s="11">
        <f>IF(ISNUMBER(T10)=TRUE,T10,"")</f>
        <v>16</v>
      </c>
      <c r="Y10" s="11">
        <f>IF(ISNUMBER(U10)=TRUE,U10,"")</f>
        <v>11216</v>
      </c>
      <c r="Z10" s="68">
        <f>MAX(E10,G10,I10,K10,M10,O10,Q10,S10)</f>
        <v>6410</v>
      </c>
      <c r="AA10" s="11">
        <f>IF(ISNUMBER(X10)=TRUE,X10-Y10/100000-Z10/1000000000,"")</f>
        <v>15.887833590000001</v>
      </c>
      <c r="AB10" s="11">
        <f>IF(ISNUMBER(AA10)=TRUE,RANK(AA10,$AA$10:$AA$95,1),"")</f>
        <v>1</v>
      </c>
    </row>
    <row r="11" spans="1:28" s="11" customFormat="1" ht="15" customHeight="1" x14ac:dyDescent="0.2">
      <c r="A11" s="12">
        <v>2</v>
      </c>
      <c r="B11" s="117" t="s">
        <v>45</v>
      </c>
      <c r="C11" s="156" t="s">
        <v>30</v>
      </c>
      <c r="D11" s="16">
        <v>1</v>
      </c>
      <c r="E11" s="44">
        <v>800</v>
      </c>
      <c r="F11" s="45">
        <v>7</v>
      </c>
      <c r="G11" s="46">
        <v>569</v>
      </c>
      <c r="H11" s="43">
        <v>2</v>
      </c>
      <c r="I11" s="44">
        <v>338</v>
      </c>
      <c r="J11" s="45">
        <v>4</v>
      </c>
      <c r="K11" s="46">
        <v>370</v>
      </c>
      <c r="L11" s="43">
        <v>2</v>
      </c>
      <c r="M11" s="44">
        <v>4215</v>
      </c>
      <c r="N11" s="45">
        <v>3</v>
      </c>
      <c r="O11" s="46">
        <v>1820</v>
      </c>
      <c r="P11" s="43"/>
      <c r="Q11" s="44"/>
      <c r="R11" s="45"/>
      <c r="S11" s="46"/>
      <c r="T11" s="39">
        <f t="shared" si="0"/>
        <v>19</v>
      </c>
      <c r="U11" s="63">
        <f t="shared" si="1"/>
        <v>8112</v>
      </c>
      <c r="V11" s="40">
        <f t="shared" si="2"/>
        <v>2</v>
      </c>
      <c r="W11" s="11">
        <f t="shared" si="3"/>
        <v>1</v>
      </c>
      <c r="X11" s="11">
        <f t="shared" ref="X11:X70" si="4">IF(ISNUMBER(T11)=TRUE,T11,"")</f>
        <v>19</v>
      </c>
      <c r="Y11" s="11">
        <f t="shared" ref="Y11:Y70" si="5">IF(ISNUMBER(U11)=TRUE,U11,"")</f>
        <v>8112</v>
      </c>
      <c r="Z11" s="68">
        <f t="shared" ref="Z11:Z70" si="6">MAX(E11,G11,I11,K11,M11,O11,Q11,S11)</f>
        <v>4215</v>
      </c>
      <c r="AA11" s="11">
        <f t="shared" ref="AA11:AA74" si="7">IF(ISNUMBER(X11)=TRUE,X11-Y11/100000-Z11/1000000000,"")</f>
        <v>18.918875785000001</v>
      </c>
      <c r="AB11" s="11">
        <f t="shared" ref="AB11:AB74" si="8">IF(ISNUMBER(AA11)=TRUE,RANK(AA11,$AA$10:$AA$95,1),"")</f>
        <v>2</v>
      </c>
    </row>
    <row r="12" spans="1:28" s="11" customFormat="1" ht="15" customHeight="1" x14ac:dyDescent="0.2">
      <c r="A12" s="12">
        <v>3</v>
      </c>
      <c r="B12" s="159" t="s">
        <v>50</v>
      </c>
      <c r="C12" s="156" t="s">
        <v>28</v>
      </c>
      <c r="D12" s="16">
        <v>8</v>
      </c>
      <c r="E12" s="44">
        <v>359</v>
      </c>
      <c r="F12" s="45">
        <v>2</v>
      </c>
      <c r="G12" s="46">
        <v>1341</v>
      </c>
      <c r="H12" s="43">
        <v>1</v>
      </c>
      <c r="I12" s="44">
        <v>432</v>
      </c>
      <c r="J12" s="45">
        <v>3</v>
      </c>
      <c r="K12" s="46">
        <v>383</v>
      </c>
      <c r="L12" s="43">
        <v>6</v>
      </c>
      <c r="M12" s="44">
        <v>1840</v>
      </c>
      <c r="N12" s="45">
        <v>2</v>
      </c>
      <c r="O12" s="46">
        <v>1000</v>
      </c>
      <c r="P12" s="43"/>
      <c r="Q12" s="44"/>
      <c r="R12" s="45"/>
      <c r="S12" s="46"/>
      <c r="T12" s="39">
        <f t="shared" si="0"/>
        <v>22</v>
      </c>
      <c r="U12" s="63">
        <f t="shared" si="1"/>
        <v>5355</v>
      </c>
      <c r="V12" s="40">
        <f t="shared" si="2"/>
        <v>3</v>
      </c>
      <c r="W12" s="11">
        <f t="shared" si="3"/>
        <v>1</v>
      </c>
      <c r="X12" s="11">
        <f t="shared" si="4"/>
        <v>22</v>
      </c>
      <c r="Y12" s="11">
        <f t="shared" si="5"/>
        <v>5355</v>
      </c>
      <c r="Z12" s="68">
        <f t="shared" si="6"/>
        <v>1840</v>
      </c>
      <c r="AA12" s="11">
        <f t="shared" si="7"/>
        <v>21.946448159999999</v>
      </c>
      <c r="AB12" s="11">
        <f t="shared" si="8"/>
        <v>3</v>
      </c>
    </row>
    <row r="13" spans="1:28" s="11" customFormat="1" ht="15" customHeight="1" x14ac:dyDescent="0.2">
      <c r="A13" s="72">
        <v>4</v>
      </c>
      <c r="B13" s="160" t="s">
        <v>37</v>
      </c>
      <c r="C13" s="156" t="s">
        <v>38</v>
      </c>
      <c r="D13" s="16">
        <v>2</v>
      </c>
      <c r="E13" s="44">
        <v>751</v>
      </c>
      <c r="F13" s="45">
        <v>3</v>
      </c>
      <c r="G13" s="46">
        <v>1111</v>
      </c>
      <c r="H13" s="43">
        <v>6</v>
      </c>
      <c r="I13" s="44">
        <v>64</v>
      </c>
      <c r="J13" s="45">
        <v>1</v>
      </c>
      <c r="K13" s="46">
        <v>536</v>
      </c>
      <c r="L13" s="43">
        <v>10</v>
      </c>
      <c r="M13" s="44">
        <v>0</v>
      </c>
      <c r="N13" s="45">
        <v>1</v>
      </c>
      <c r="O13" s="46">
        <v>1710</v>
      </c>
      <c r="P13" s="43"/>
      <c r="Q13" s="44"/>
      <c r="R13" s="45"/>
      <c r="S13" s="46"/>
      <c r="T13" s="39">
        <f t="shared" si="0"/>
        <v>23</v>
      </c>
      <c r="U13" s="63">
        <f t="shared" si="1"/>
        <v>4172</v>
      </c>
      <c r="V13" s="40">
        <f t="shared" si="2"/>
        <v>4</v>
      </c>
      <c r="W13" s="11">
        <f t="shared" si="3"/>
        <v>1</v>
      </c>
      <c r="X13" s="11">
        <f t="shared" si="4"/>
        <v>23</v>
      </c>
      <c r="Y13" s="11">
        <f t="shared" si="5"/>
        <v>4172</v>
      </c>
      <c r="Z13" s="68">
        <f t="shared" si="6"/>
        <v>1710</v>
      </c>
      <c r="AA13" s="11">
        <f t="shared" si="7"/>
        <v>22.958278289999999</v>
      </c>
      <c r="AB13" s="11">
        <f t="shared" si="8"/>
        <v>4</v>
      </c>
    </row>
    <row r="14" spans="1:28" s="11" customFormat="1" ht="15" customHeight="1" x14ac:dyDescent="0.2">
      <c r="A14" s="12">
        <v>5</v>
      </c>
      <c r="B14" s="159" t="s">
        <v>47</v>
      </c>
      <c r="C14" s="156" t="s">
        <v>29</v>
      </c>
      <c r="D14" s="16">
        <v>2</v>
      </c>
      <c r="E14" s="44">
        <v>578</v>
      </c>
      <c r="F14" s="45">
        <v>9</v>
      </c>
      <c r="G14" s="46">
        <v>87</v>
      </c>
      <c r="H14" s="43">
        <v>3</v>
      </c>
      <c r="I14" s="44">
        <v>332</v>
      </c>
      <c r="J14" s="45">
        <v>2</v>
      </c>
      <c r="K14" s="46">
        <v>555</v>
      </c>
      <c r="L14" s="43">
        <v>7</v>
      </c>
      <c r="M14" s="44">
        <v>2580</v>
      </c>
      <c r="N14" s="45">
        <v>1</v>
      </c>
      <c r="O14" s="46">
        <v>4225</v>
      </c>
      <c r="P14" s="43"/>
      <c r="Q14" s="44"/>
      <c r="R14" s="45"/>
      <c r="S14" s="46"/>
      <c r="T14" s="39">
        <f t="shared" si="0"/>
        <v>24</v>
      </c>
      <c r="U14" s="63">
        <f t="shared" si="1"/>
        <v>8357</v>
      </c>
      <c r="V14" s="40">
        <f t="shared" si="2"/>
        <v>5</v>
      </c>
      <c r="W14" s="11">
        <f t="shared" si="3"/>
        <v>1</v>
      </c>
      <c r="X14" s="11">
        <f t="shared" si="4"/>
        <v>24</v>
      </c>
      <c r="Y14" s="11">
        <f t="shared" si="5"/>
        <v>8357</v>
      </c>
      <c r="Z14" s="68">
        <f t="shared" si="6"/>
        <v>4225</v>
      </c>
      <c r="AA14" s="11">
        <f t="shared" si="7"/>
        <v>23.916425774999997</v>
      </c>
      <c r="AB14" s="11">
        <f t="shared" si="8"/>
        <v>5</v>
      </c>
    </row>
    <row r="15" spans="1:28" s="11" customFormat="1" ht="15" customHeight="1" x14ac:dyDescent="0.2">
      <c r="A15" s="12">
        <v>6</v>
      </c>
      <c r="B15" s="159" t="s">
        <v>44</v>
      </c>
      <c r="C15" s="156" t="s">
        <v>31</v>
      </c>
      <c r="D15" s="16">
        <v>3</v>
      </c>
      <c r="E15" s="44">
        <v>528</v>
      </c>
      <c r="F15" s="45">
        <v>4</v>
      </c>
      <c r="G15" s="46">
        <v>491</v>
      </c>
      <c r="H15" s="43">
        <v>2</v>
      </c>
      <c r="I15" s="44">
        <v>284</v>
      </c>
      <c r="J15" s="45">
        <v>1</v>
      </c>
      <c r="K15" s="46">
        <v>1209</v>
      </c>
      <c r="L15" s="43">
        <v>5</v>
      </c>
      <c r="M15" s="44">
        <v>2125</v>
      </c>
      <c r="N15" s="45">
        <v>9</v>
      </c>
      <c r="O15" s="46">
        <v>70</v>
      </c>
      <c r="P15" s="43"/>
      <c r="Q15" s="44"/>
      <c r="R15" s="45"/>
      <c r="S15" s="46"/>
      <c r="T15" s="39">
        <f t="shared" si="0"/>
        <v>24</v>
      </c>
      <c r="U15" s="63">
        <f t="shared" si="1"/>
        <v>4707</v>
      </c>
      <c r="V15" s="40">
        <f t="shared" si="2"/>
        <v>6</v>
      </c>
      <c r="W15" s="11">
        <f t="shared" si="3"/>
        <v>1</v>
      </c>
      <c r="X15" s="11">
        <f t="shared" si="4"/>
        <v>24</v>
      </c>
      <c r="Y15" s="11">
        <f t="shared" si="5"/>
        <v>4707</v>
      </c>
      <c r="Z15" s="68">
        <f t="shared" si="6"/>
        <v>2125</v>
      </c>
      <c r="AA15" s="11">
        <f t="shared" si="7"/>
        <v>23.952927874999997</v>
      </c>
      <c r="AB15" s="11">
        <f t="shared" si="8"/>
        <v>6</v>
      </c>
    </row>
    <row r="16" spans="1:28" s="11" customFormat="1" ht="15" customHeight="1" x14ac:dyDescent="0.2">
      <c r="A16" s="72">
        <v>7</v>
      </c>
      <c r="B16" s="159" t="s">
        <v>40</v>
      </c>
      <c r="C16" s="156" t="s">
        <v>38</v>
      </c>
      <c r="D16" s="16">
        <v>5</v>
      </c>
      <c r="E16" s="44">
        <v>434</v>
      </c>
      <c r="F16" s="45">
        <v>1</v>
      </c>
      <c r="G16" s="46">
        <v>2317</v>
      </c>
      <c r="H16" s="43">
        <v>7</v>
      </c>
      <c r="I16" s="44">
        <v>128</v>
      </c>
      <c r="J16" s="45">
        <v>4</v>
      </c>
      <c r="K16" s="46">
        <v>338</v>
      </c>
      <c r="L16" s="43">
        <v>3</v>
      </c>
      <c r="M16" s="44">
        <v>2360</v>
      </c>
      <c r="N16" s="45">
        <v>5</v>
      </c>
      <c r="O16" s="46">
        <v>1120</v>
      </c>
      <c r="P16" s="43"/>
      <c r="Q16" s="44"/>
      <c r="R16" s="45"/>
      <c r="S16" s="46"/>
      <c r="T16" s="39">
        <f t="shared" si="0"/>
        <v>25</v>
      </c>
      <c r="U16" s="63">
        <f t="shared" si="1"/>
        <v>6697</v>
      </c>
      <c r="V16" s="40">
        <f t="shared" si="2"/>
        <v>7</v>
      </c>
      <c r="W16" s="11">
        <f t="shared" si="3"/>
        <v>1</v>
      </c>
      <c r="X16" s="11">
        <f t="shared" si="4"/>
        <v>25</v>
      </c>
      <c r="Y16" s="11">
        <f t="shared" si="5"/>
        <v>6697</v>
      </c>
      <c r="Z16" s="68">
        <f t="shared" si="6"/>
        <v>2360</v>
      </c>
      <c r="AA16" s="11">
        <f t="shared" si="7"/>
        <v>24.933027639999999</v>
      </c>
      <c r="AB16" s="11">
        <f t="shared" si="8"/>
        <v>7</v>
      </c>
    </row>
    <row r="17" spans="1:28" s="11" customFormat="1" ht="15" customHeight="1" x14ac:dyDescent="0.2">
      <c r="A17" s="12">
        <v>8</v>
      </c>
      <c r="B17" s="161" t="s">
        <v>49</v>
      </c>
      <c r="C17" s="156" t="s">
        <v>27</v>
      </c>
      <c r="D17" s="16">
        <v>7</v>
      </c>
      <c r="E17" s="44">
        <v>607</v>
      </c>
      <c r="F17" s="45">
        <v>3</v>
      </c>
      <c r="G17" s="46">
        <v>1143</v>
      </c>
      <c r="H17" s="43">
        <v>5</v>
      </c>
      <c r="I17" s="44">
        <v>126</v>
      </c>
      <c r="J17" s="45">
        <v>5</v>
      </c>
      <c r="K17" s="46">
        <v>354</v>
      </c>
      <c r="L17" s="43">
        <v>1</v>
      </c>
      <c r="M17" s="44">
        <v>2930</v>
      </c>
      <c r="N17" s="45">
        <v>4</v>
      </c>
      <c r="O17" s="46">
        <v>350</v>
      </c>
      <c r="P17" s="43"/>
      <c r="Q17" s="44"/>
      <c r="R17" s="45"/>
      <c r="S17" s="46"/>
      <c r="T17" s="39">
        <f t="shared" si="0"/>
        <v>25</v>
      </c>
      <c r="U17" s="63">
        <f t="shared" si="1"/>
        <v>5510</v>
      </c>
      <c r="V17" s="40">
        <f t="shared" si="2"/>
        <v>8</v>
      </c>
      <c r="W17" s="11">
        <f t="shared" si="3"/>
        <v>1</v>
      </c>
      <c r="X17" s="11">
        <f t="shared" si="4"/>
        <v>25</v>
      </c>
      <c r="Y17" s="11">
        <f t="shared" si="5"/>
        <v>5510</v>
      </c>
      <c r="Z17" s="68">
        <f t="shared" si="6"/>
        <v>2930</v>
      </c>
      <c r="AA17" s="11">
        <f t="shared" si="7"/>
        <v>24.94489707</v>
      </c>
      <c r="AB17" s="11">
        <f t="shared" si="8"/>
        <v>8</v>
      </c>
    </row>
    <row r="18" spans="1:28" s="11" customFormat="1" ht="15" customHeight="1" x14ac:dyDescent="0.2">
      <c r="A18" s="12">
        <v>9</v>
      </c>
      <c r="B18" s="118" t="s">
        <v>55</v>
      </c>
      <c r="C18" s="156" t="s">
        <v>26</v>
      </c>
      <c r="D18" s="16">
        <v>4</v>
      </c>
      <c r="E18" s="44">
        <v>506</v>
      </c>
      <c r="F18" s="45">
        <v>7</v>
      </c>
      <c r="G18" s="46">
        <v>261</v>
      </c>
      <c r="H18" s="43">
        <v>1</v>
      </c>
      <c r="I18" s="44">
        <v>523</v>
      </c>
      <c r="J18" s="45">
        <v>3</v>
      </c>
      <c r="K18" s="46">
        <v>486</v>
      </c>
      <c r="L18" s="43">
        <v>6</v>
      </c>
      <c r="M18" s="44">
        <v>885</v>
      </c>
      <c r="N18" s="45">
        <v>4</v>
      </c>
      <c r="O18" s="46">
        <v>1440</v>
      </c>
      <c r="P18" s="43"/>
      <c r="Q18" s="44"/>
      <c r="R18" s="45"/>
      <c r="S18" s="46"/>
      <c r="T18" s="39">
        <f t="shared" si="0"/>
        <v>25</v>
      </c>
      <c r="U18" s="63">
        <f t="shared" si="1"/>
        <v>4101</v>
      </c>
      <c r="V18" s="40">
        <f t="shared" si="2"/>
        <v>9</v>
      </c>
      <c r="W18" s="11">
        <f t="shared" si="3"/>
        <v>1</v>
      </c>
      <c r="X18" s="11">
        <f t="shared" si="4"/>
        <v>25</v>
      </c>
      <c r="Y18" s="11">
        <f t="shared" si="5"/>
        <v>4101</v>
      </c>
      <c r="Z18" s="68">
        <f t="shared" si="6"/>
        <v>1440</v>
      </c>
      <c r="AA18" s="11">
        <f t="shared" si="7"/>
        <v>24.958988560000002</v>
      </c>
      <c r="AB18" s="11">
        <f t="shared" si="8"/>
        <v>9</v>
      </c>
    </row>
    <row r="19" spans="1:28" s="11" customFormat="1" ht="15" customHeight="1" x14ac:dyDescent="0.2">
      <c r="A19" s="72">
        <v>10</v>
      </c>
      <c r="B19" s="159" t="s">
        <v>60</v>
      </c>
      <c r="C19" s="156" t="s">
        <v>27</v>
      </c>
      <c r="D19" s="16">
        <v>6</v>
      </c>
      <c r="E19" s="44">
        <v>423</v>
      </c>
      <c r="F19" s="45">
        <v>8</v>
      </c>
      <c r="G19" s="46">
        <v>265</v>
      </c>
      <c r="H19" s="43">
        <v>6</v>
      </c>
      <c r="I19" s="44">
        <v>137</v>
      </c>
      <c r="J19" s="45">
        <v>2</v>
      </c>
      <c r="K19" s="46">
        <v>413</v>
      </c>
      <c r="L19" s="43">
        <v>1</v>
      </c>
      <c r="M19" s="44">
        <v>4670</v>
      </c>
      <c r="N19" s="45">
        <v>4</v>
      </c>
      <c r="O19" s="46">
        <v>460</v>
      </c>
      <c r="P19" s="43"/>
      <c r="Q19" s="44"/>
      <c r="R19" s="45"/>
      <c r="S19" s="46"/>
      <c r="T19" s="39">
        <f t="shared" si="0"/>
        <v>27</v>
      </c>
      <c r="U19" s="63">
        <f t="shared" si="1"/>
        <v>6368</v>
      </c>
      <c r="V19" s="40">
        <f t="shared" si="2"/>
        <v>10</v>
      </c>
      <c r="W19" s="11">
        <f t="shared" si="3"/>
        <v>1</v>
      </c>
      <c r="X19" s="11">
        <f t="shared" si="4"/>
        <v>27</v>
      </c>
      <c r="Y19" s="11">
        <f t="shared" si="5"/>
        <v>6368</v>
      </c>
      <c r="Z19" s="68">
        <f t="shared" si="6"/>
        <v>4670</v>
      </c>
      <c r="AA19" s="11">
        <f t="shared" si="7"/>
        <v>26.936315329999999</v>
      </c>
      <c r="AB19" s="11">
        <f t="shared" si="8"/>
        <v>10</v>
      </c>
    </row>
    <row r="20" spans="1:28" s="11" customFormat="1" ht="15" customHeight="1" x14ac:dyDescent="0.2">
      <c r="A20" s="12">
        <v>11</v>
      </c>
      <c r="B20" s="159" t="s">
        <v>42</v>
      </c>
      <c r="C20" s="156" t="s">
        <v>27</v>
      </c>
      <c r="D20" s="16">
        <v>4</v>
      </c>
      <c r="E20" s="44">
        <v>512</v>
      </c>
      <c r="F20" s="45">
        <v>3</v>
      </c>
      <c r="G20" s="46">
        <v>2666</v>
      </c>
      <c r="H20" s="43">
        <v>6</v>
      </c>
      <c r="I20" s="44">
        <v>208</v>
      </c>
      <c r="J20" s="45">
        <v>1</v>
      </c>
      <c r="K20" s="46">
        <v>2054</v>
      </c>
      <c r="L20" s="43">
        <v>5</v>
      </c>
      <c r="M20" s="44">
        <v>1030</v>
      </c>
      <c r="N20" s="45">
        <v>9</v>
      </c>
      <c r="O20" s="46">
        <v>130</v>
      </c>
      <c r="P20" s="43"/>
      <c r="Q20" s="44"/>
      <c r="R20" s="45"/>
      <c r="S20" s="46"/>
      <c r="T20" s="39">
        <f t="shared" si="0"/>
        <v>28</v>
      </c>
      <c r="U20" s="63">
        <f t="shared" si="1"/>
        <v>6600</v>
      </c>
      <c r="V20" s="40">
        <f t="shared" si="2"/>
        <v>11</v>
      </c>
      <c r="W20" s="11">
        <f t="shared" si="3"/>
        <v>1</v>
      </c>
      <c r="X20" s="11">
        <f t="shared" si="4"/>
        <v>28</v>
      </c>
      <c r="Y20" s="11">
        <f t="shared" si="5"/>
        <v>6600</v>
      </c>
      <c r="Z20" s="68">
        <f t="shared" si="6"/>
        <v>2666</v>
      </c>
      <c r="AA20" s="11">
        <f t="shared" si="7"/>
        <v>27.933997334000001</v>
      </c>
      <c r="AB20" s="11">
        <f t="shared" si="8"/>
        <v>11</v>
      </c>
    </row>
    <row r="21" spans="1:28" s="11" customFormat="1" ht="15" customHeight="1" x14ac:dyDescent="0.2">
      <c r="A21" s="12">
        <v>12</v>
      </c>
      <c r="B21" s="159" t="s">
        <v>54</v>
      </c>
      <c r="C21" s="156" t="s">
        <v>33</v>
      </c>
      <c r="D21" s="16">
        <v>6</v>
      </c>
      <c r="E21" s="44">
        <v>651</v>
      </c>
      <c r="F21" s="45">
        <v>5</v>
      </c>
      <c r="G21" s="46">
        <v>395</v>
      </c>
      <c r="H21" s="43">
        <v>5</v>
      </c>
      <c r="I21" s="44">
        <v>145</v>
      </c>
      <c r="J21" s="45">
        <v>9</v>
      </c>
      <c r="K21" s="46">
        <v>179</v>
      </c>
      <c r="L21" s="43">
        <v>2</v>
      </c>
      <c r="M21" s="44">
        <v>4065</v>
      </c>
      <c r="N21" s="45">
        <v>2</v>
      </c>
      <c r="O21" s="46">
        <v>3070</v>
      </c>
      <c r="P21" s="43"/>
      <c r="Q21" s="44"/>
      <c r="R21" s="45"/>
      <c r="S21" s="46"/>
      <c r="T21" s="39">
        <f t="shared" si="0"/>
        <v>29</v>
      </c>
      <c r="U21" s="63">
        <f t="shared" si="1"/>
        <v>8505</v>
      </c>
      <c r="V21" s="40">
        <f t="shared" si="2"/>
        <v>12</v>
      </c>
      <c r="W21" s="11">
        <f t="shared" si="3"/>
        <v>1</v>
      </c>
      <c r="X21" s="11">
        <f t="shared" si="4"/>
        <v>29</v>
      </c>
      <c r="Y21" s="11">
        <f t="shared" si="5"/>
        <v>8505</v>
      </c>
      <c r="Z21" s="68">
        <f t="shared" si="6"/>
        <v>4065</v>
      </c>
      <c r="AA21" s="11">
        <f t="shared" si="7"/>
        <v>28.914945935000002</v>
      </c>
      <c r="AB21" s="11">
        <f t="shared" si="8"/>
        <v>12</v>
      </c>
    </row>
    <row r="22" spans="1:28" ht="15" customHeight="1" x14ac:dyDescent="0.2">
      <c r="A22" s="72">
        <v>13</v>
      </c>
      <c r="B22" s="159" t="s">
        <v>43</v>
      </c>
      <c r="C22" s="156" t="s">
        <v>29</v>
      </c>
      <c r="D22" s="16">
        <v>3</v>
      </c>
      <c r="E22" s="44">
        <v>617</v>
      </c>
      <c r="F22" s="45">
        <v>4</v>
      </c>
      <c r="G22" s="46">
        <v>864</v>
      </c>
      <c r="H22" s="43">
        <v>4</v>
      </c>
      <c r="I22" s="44">
        <v>164</v>
      </c>
      <c r="J22" s="45">
        <v>8</v>
      </c>
      <c r="K22" s="46">
        <v>233</v>
      </c>
      <c r="L22" s="43">
        <v>9</v>
      </c>
      <c r="M22" s="44">
        <v>75</v>
      </c>
      <c r="N22" s="45">
        <v>2</v>
      </c>
      <c r="O22" s="46">
        <v>2425</v>
      </c>
      <c r="P22" s="43"/>
      <c r="Q22" s="44"/>
      <c r="R22" s="45"/>
      <c r="S22" s="46"/>
      <c r="T22" s="39">
        <f t="shared" si="0"/>
        <v>30</v>
      </c>
      <c r="U22" s="63">
        <f t="shared" si="1"/>
        <v>4378</v>
      </c>
      <c r="V22" s="40">
        <f t="shared" si="2"/>
        <v>13</v>
      </c>
      <c r="W22" s="11">
        <f t="shared" si="3"/>
        <v>1</v>
      </c>
      <c r="X22" s="11">
        <f t="shared" si="4"/>
        <v>30</v>
      </c>
      <c r="Y22" s="11">
        <f t="shared" si="5"/>
        <v>4378</v>
      </c>
      <c r="Z22" s="68">
        <f t="shared" si="6"/>
        <v>2425</v>
      </c>
      <c r="AA22" s="11">
        <f t="shared" si="7"/>
        <v>29.956217574999997</v>
      </c>
      <c r="AB22" s="11">
        <f t="shared" si="8"/>
        <v>13</v>
      </c>
    </row>
    <row r="23" spans="1:28" ht="15.75" customHeight="1" x14ac:dyDescent="0.2">
      <c r="A23" s="12">
        <v>14</v>
      </c>
      <c r="B23" s="160" t="s">
        <v>52</v>
      </c>
      <c r="C23" s="156" t="s">
        <v>32</v>
      </c>
      <c r="D23" s="16">
        <v>10</v>
      </c>
      <c r="E23" s="44">
        <v>67</v>
      </c>
      <c r="F23" s="45">
        <v>1</v>
      </c>
      <c r="G23" s="46">
        <v>4540</v>
      </c>
      <c r="H23" s="43">
        <v>5</v>
      </c>
      <c r="I23" s="44">
        <v>211</v>
      </c>
      <c r="J23" s="45">
        <v>7</v>
      </c>
      <c r="K23" s="46">
        <v>245</v>
      </c>
      <c r="L23" s="43">
        <v>4</v>
      </c>
      <c r="M23" s="44">
        <v>3025</v>
      </c>
      <c r="N23" s="45">
        <v>6</v>
      </c>
      <c r="O23" s="46">
        <v>110</v>
      </c>
      <c r="P23" s="43"/>
      <c r="Q23" s="44"/>
      <c r="R23" s="45"/>
      <c r="S23" s="46"/>
      <c r="T23" s="39">
        <f t="shared" si="0"/>
        <v>33</v>
      </c>
      <c r="U23" s="63">
        <f t="shared" si="1"/>
        <v>8198</v>
      </c>
      <c r="V23" s="40">
        <f t="shared" si="2"/>
        <v>14</v>
      </c>
      <c r="W23" s="11">
        <f t="shared" si="3"/>
        <v>1</v>
      </c>
      <c r="X23" s="11">
        <f t="shared" si="4"/>
        <v>33</v>
      </c>
      <c r="Y23" s="11">
        <f t="shared" si="5"/>
        <v>8198</v>
      </c>
      <c r="Z23" s="68">
        <f t="shared" si="6"/>
        <v>4540</v>
      </c>
      <c r="AA23" s="11">
        <f t="shared" si="7"/>
        <v>32.918015459999999</v>
      </c>
      <c r="AB23" s="11">
        <f t="shared" si="8"/>
        <v>14</v>
      </c>
    </row>
    <row r="24" spans="1:28" ht="16.5" x14ac:dyDescent="0.2">
      <c r="A24" s="12">
        <v>15</v>
      </c>
      <c r="B24" s="159" t="s">
        <v>53</v>
      </c>
      <c r="C24" s="156" t="s">
        <v>26</v>
      </c>
      <c r="D24" s="16">
        <v>6</v>
      </c>
      <c r="E24" s="44">
        <v>472</v>
      </c>
      <c r="F24" s="45">
        <v>5</v>
      </c>
      <c r="G24" s="46">
        <v>826</v>
      </c>
      <c r="H24" s="43">
        <v>8</v>
      </c>
      <c r="I24" s="44">
        <v>117</v>
      </c>
      <c r="J24" s="45">
        <v>6</v>
      </c>
      <c r="K24" s="46">
        <v>291</v>
      </c>
      <c r="L24" s="43">
        <v>3</v>
      </c>
      <c r="M24" s="44">
        <v>3785</v>
      </c>
      <c r="N24" s="45">
        <v>5</v>
      </c>
      <c r="O24" s="46">
        <v>140</v>
      </c>
      <c r="P24" s="43"/>
      <c r="Q24" s="44"/>
      <c r="R24" s="45"/>
      <c r="S24" s="46"/>
      <c r="T24" s="39">
        <f t="shared" si="0"/>
        <v>33</v>
      </c>
      <c r="U24" s="63">
        <f t="shared" si="1"/>
        <v>5631</v>
      </c>
      <c r="V24" s="40">
        <f t="shared" si="2"/>
        <v>15</v>
      </c>
      <c r="W24" s="11">
        <f t="shared" si="3"/>
        <v>1</v>
      </c>
      <c r="X24" s="11">
        <f t="shared" si="4"/>
        <v>33</v>
      </c>
      <c r="Y24" s="11">
        <f t="shared" si="5"/>
        <v>5631</v>
      </c>
      <c r="Z24" s="68">
        <f t="shared" si="6"/>
        <v>3785</v>
      </c>
      <c r="AA24" s="11">
        <f t="shared" si="7"/>
        <v>32.943686215</v>
      </c>
      <c r="AB24" s="11">
        <f t="shared" si="8"/>
        <v>15</v>
      </c>
    </row>
    <row r="25" spans="1:28" ht="16.5" x14ac:dyDescent="0.2">
      <c r="A25" s="72">
        <v>16</v>
      </c>
      <c r="B25" s="159" t="s">
        <v>39</v>
      </c>
      <c r="C25" s="156" t="s">
        <v>25</v>
      </c>
      <c r="D25" s="16">
        <v>3</v>
      </c>
      <c r="E25" s="44">
        <v>909</v>
      </c>
      <c r="F25" s="45">
        <v>2</v>
      </c>
      <c r="G25" s="46">
        <v>2837</v>
      </c>
      <c r="H25" s="43">
        <v>10</v>
      </c>
      <c r="I25" s="44">
        <v>0</v>
      </c>
      <c r="J25" s="45">
        <v>7</v>
      </c>
      <c r="K25" s="46">
        <v>199</v>
      </c>
      <c r="L25" s="43">
        <v>7</v>
      </c>
      <c r="M25" s="44">
        <v>205</v>
      </c>
      <c r="N25" s="45">
        <v>7</v>
      </c>
      <c r="O25" s="46">
        <v>105</v>
      </c>
      <c r="P25" s="43"/>
      <c r="Q25" s="44"/>
      <c r="R25" s="45"/>
      <c r="S25" s="46"/>
      <c r="T25" s="39">
        <f t="shared" si="0"/>
        <v>36</v>
      </c>
      <c r="U25" s="63">
        <f t="shared" si="1"/>
        <v>4255</v>
      </c>
      <c r="V25" s="40">
        <f t="shared" si="2"/>
        <v>16</v>
      </c>
      <c r="W25" s="11">
        <f t="shared" si="3"/>
        <v>1</v>
      </c>
      <c r="X25" s="11">
        <f t="shared" si="4"/>
        <v>36</v>
      </c>
      <c r="Y25" s="11">
        <f t="shared" si="5"/>
        <v>4255</v>
      </c>
      <c r="Z25" s="68">
        <f t="shared" si="6"/>
        <v>2837</v>
      </c>
      <c r="AA25" s="11">
        <f t="shared" si="7"/>
        <v>35.957447163000005</v>
      </c>
      <c r="AB25" s="11">
        <f t="shared" si="8"/>
        <v>16</v>
      </c>
    </row>
    <row r="26" spans="1:28" ht="16.5" x14ac:dyDescent="0.2">
      <c r="A26" s="12">
        <v>17</v>
      </c>
      <c r="B26" s="159" t="s">
        <v>59</v>
      </c>
      <c r="C26" s="156" t="s">
        <v>30</v>
      </c>
      <c r="D26" s="16">
        <v>7</v>
      </c>
      <c r="E26" s="44">
        <v>407</v>
      </c>
      <c r="F26" s="45">
        <v>7</v>
      </c>
      <c r="G26" s="46">
        <v>319</v>
      </c>
      <c r="H26" s="43">
        <v>9</v>
      </c>
      <c r="I26" s="44">
        <v>16</v>
      </c>
      <c r="J26" s="45">
        <v>4</v>
      </c>
      <c r="K26" s="46">
        <v>384</v>
      </c>
      <c r="L26" s="43">
        <v>2</v>
      </c>
      <c r="M26" s="44">
        <v>2790</v>
      </c>
      <c r="N26" s="45">
        <v>7</v>
      </c>
      <c r="O26" s="46" t="s">
        <v>81</v>
      </c>
      <c r="P26" s="43"/>
      <c r="Q26" s="44"/>
      <c r="R26" s="45"/>
      <c r="S26" s="46"/>
      <c r="T26" s="39">
        <f t="shared" si="0"/>
        <v>36</v>
      </c>
      <c r="U26" s="63">
        <f t="shared" si="1"/>
        <v>3916</v>
      </c>
      <c r="V26" s="40">
        <f t="shared" si="2"/>
        <v>17</v>
      </c>
      <c r="W26" s="11">
        <f t="shared" si="3"/>
        <v>1</v>
      </c>
      <c r="X26" s="11">
        <f t="shared" si="4"/>
        <v>36</v>
      </c>
      <c r="Y26" s="11">
        <f t="shared" si="5"/>
        <v>3916</v>
      </c>
      <c r="Z26" s="68">
        <f t="shared" si="6"/>
        <v>2790</v>
      </c>
      <c r="AA26" s="11">
        <f t="shared" si="7"/>
        <v>35.960837209999994</v>
      </c>
      <c r="AB26" s="11">
        <f t="shared" si="8"/>
        <v>17</v>
      </c>
    </row>
    <row r="27" spans="1:28" ht="16.5" x14ac:dyDescent="0.2">
      <c r="A27" s="12">
        <v>18</v>
      </c>
      <c r="B27" s="159" t="s">
        <v>62</v>
      </c>
      <c r="C27" s="156" t="s">
        <v>33</v>
      </c>
      <c r="D27" s="43">
        <v>5</v>
      </c>
      <c r="E27" s="44">
        <v>493</v>
      </c>
      <c r="F27" s="45">
        <v>10</v>
      </c>
      <c r="G27" s="46">
        <v>178</v>
      </c>
      <c r="H27" s="43">
        <v>7</v>
      </c>
      <c r="I27" s="44">
        <v>142</v>
      </c>
      <c r="J27" s="45">
        <v>6</v>
      </c>
      <c r="K27" s="46">
        <v>293</v>
      </c>
      <c r="L27" s="43">
        <v>5</v>
      </c>
      <c r="M27" s="44">
        <v>2785</v>
      </c>
      <c r="N27" s="45">
        <v>5</v>
      </c>
      <c r="O27" s="46">
        <v>365</v>
      </c>
      <c r="P27" s="43" t="s">
        <v>21</v>
      </c>
      <c r="Q27" s="44" t="s">
        <v>21</v>
      </c>
      <c r="R27" s="45" t="s">
        <v>21</v>
      </c>
      <c r="S27" s="46" t="s">
        <v>21</v>
      </c>
      <c r="T27" s="39">
        <f t="shared" si="0"/>
        <v>38</v>
      </c>
      <c r="U27" s="63">
        <f t="shared" si="1"/>
        <v>4256</v>
      </c>
      <c r="V27" s="40">
        <f t="shared" si="2"/>
        <v>18</v>
      </c>
      <c r="W27" s="11">
        <f t="shared" si="3"/>
        <v>1</v>
      </c>
      <c r="X27" s="11">
        <f t="shared" si="4"/>
        <v>38</v>
      </c>
      <c r="Y27" s="11">
        <f t="shared" si="5"/>
        <v>4256</v>
      </c>
      <c r="Z27" s="68">
        <f t="shared" si="6"/>
        <v>2785</v>
      </c>
      <c r="AA27" s="11">
        <f t="shared" si="7"/>
        <v>37.957437214999999</v>
      </c>
      <c r="AB27" s="11">
        <f t="shared" si="8"/>
        <v>18</v>
      </c>
    </row>
    <row r="28" spans="1:28" ht="16.5" x14ac:dyDescent="0.2">
      <c r="A28" s="72">
        <v>19</v>
      </c>
      <c r="B28" s="159" t="s">
        <v>46</v>
      </c>
      <c r="C28" s="156" t="s">
        <v>31</v>
      </c>
      <c r="D28" s="43">
        <v>5</v>
      </c>
      <c r="E28" s="44">
        <v>666</v>
      </c>
      <c r="F28" s="45">
        <v>4</v>
      </c>
      <c r="G28" s="46">
        <v>855</v>
      </c>
      <c r="H28" s="43">
        <v>4</v>
      </c>
      <c r="I28" s="44">
        <v>295</v>
      </c>
      <c r="J28" s="45">
        <v>9</v>
      </c>
      <c r="K28" s="46">
        <v>162</v>
      </c>
      <c r="L28" s="43">
        <v>8</v>
      </c>
      <c r="M28" s="44">
        <v>80</v>
      </c>
      <c r="N28" s="45">
        <v>8</v>
      </c>
      <c r="O28" s="46">
        <v>90</v>
      </c>
      <c r="P28" s="43" t="s">
        <v>21</v>
      </c>
      <c r="Q28" s="44" t="s">
        <v>21</v>
      </c>
      <c r="R28" s="45" t="s">
        <v>21</v>
      </c>
      <c r="S28" s="46" t="s">
        <v>21</v>
      </c>
      <c r="T28" s="39">
        <f t="shared" si="0"/>
        <v>38</v>
      </c>
      <c r="U28" s="63">
        <f t="shared" si="1"/>
        <v>2148</v>
      </c>
      <c r="V28" s="40">
        <f t="shared" si="2"/>
        <v>19</v>
      </c>
      <c r="W28" s="11">
        <f t="shared" si="3"/>
        <v>1</v>
      </c>
      <c r="X28" s="11">
        <f t="shared" si="4"/>
        <v>38</v>
      </c>
      <c r="Y28" s="11">
        <f t="shared" si="5"/>
        <v>2148</v>
      </c>
      <c r="Z28" s="68">
        <f t="shared" si="6"/>
        <v>855</v>
      </c>
      <c r="AA28" s="11">
        <f t="shared" si="7"/>
        <v>37.978519145</v>
      </c>
      <c r="AB28" s="11">
        <f t="shared" si="8"/>
        <v>19</v>
      </c>
    </row>
    <row r="29" spans="1:28" ht="16.5" x14ac:dyDescent="0.2">
      <c r="A29" s="12">
        <v>20</v>
      </c>
      <c r="B29" s="159" t="s">
        <v>48</v>
      </c>
      <c r="C29" s="156" t="s">
        <v>25</v>
      </c>
      <c r="D29" s="16">
        <v>9</v>
      </c>
      <c r="E29" s="44">
        <v>137</v>
      </c>
      <c r="F29" s="45">
        <v>1</v>
      </c>
      <c r="G29" s="46">
        <v>4123</v>
      </c>
      <c r="H29" s="43">
        <v>3</v>
      </c>
      <c r="I29" s="44">
        <v>218</v>
      </c>
      <c r="J29" s="45">
        <v>10</v>
      </c>
      <c r="K29" s="46">
        <v>58</v>
      </c>
      <c r="L29" s="43">
        <v>10</v>
      </c>
      <c r="M29" s="44">
        <v>555</v>
      </c>
      <c r="N29" s="45">
        <v>6</v>
      </c>
      <c r="O29" s="46">
        <v>950</v>
      </c>
      <c r="P29" s="43"/>
      <c r="Q29" s="44"/>
      <c r="R29" s="45"/>
      <c r="S29" s="46"/>
      <c r="T29" s="39">
        <f t="shared" si="0"/>
        <v>39</v>
      </c>
      <c r="U29" s="63">
        <f t="shared" si="1"/>
        <v>6041</v>
      </c>
      <c r="V29" s="40">
        <f t="shared" si="2"/>
        <v>20</v>
      </c>
      <c r="W29" s="11">
        <f t="shared" si="3"/>
        <v>1</v>
      </c>
      <c r="X29" s="11">
        <f t="shared" si="4"/>
        <v>39</v>
      </c>
      <c r="Y29" s="11">
        <f t="shared" si="5"/>
        <v>6041</v>
      </c>
      <c r="Z29" s="68">
        <f t="shared" si="6"/>
        <v>4123</v>
      </c>
      <c r="AA29" s="11">
        <f t="shared" si="7"/>
        <v>38.939585877000006</v>
      </c>
      <c r="AB29" s="11">
        <f t="shared" si="8"/>
        <v>20</v>
      </c>
    </row>
    <row r="30" spans="1:28" ht="16.5" x14ac:dyDescent="0.2">
      <c r="A30" s="12">
        <v>21</v>
      </c>
      <c r="B30" s="159" t="s">
        <v>57</v>
      </c>
      <c r="C30" s="156" t="s">
        <v>28</v>
      </c>
      <c r="D30" s="16">
        <v>2</v>
      </c>
      <c r="E30" s="44">
        <v>1152</v>
      </c>
      <c r="F30" s="45">
        <v>10</v>
      </c>
      <c r="G30" s="46">
        <v>84</v>
      </c>
      <c r="H30" s="43">
        <v>11</v>
      </c>
      <c r="I30" s="44">
        <v>0</v>
      </c>
      <c r="J30" s="45">
        <v>2</v>
      </c>
      <c r="K30" s="46">
        <v>565</v>
      </c>
      <c r="L30" s="43">
        <v>8</v>
      </c>
      <c r="M30" s="44">
        <v>2425</v>
      </c>
      <c r="N30" s="45">
        <v>8</v>
      </c>
      <c r="O30" s="46">
        <v>125</v>
      </c>
      <c r="P30" s="43"/>
      <c r="Q30" s="44"/>
      <c r="R30" s="45"/>
      <c r="S30" s="46"/>
      <c r="T30" s="39">
        <f t="shared" si="0"/>
        <v>41</v>
      </c>
      <c r="U30" s="63">
        <f t="shared" si="1"/>
        <v>4351</v>
      </c>
      <c r="V30" s="40">
        <f t="shared" si="2"/>
        <v>21</v>
      </c>
      <c r="W30" s="11">
        <f t="shared" si="3"/>
        <v>1</v>
      </c>
      <c r="X30" s="11">
        <f t="shared" si="4"/>
        <v>41</v>
      </c>
      <c r="Y30" s="11">
        <f t="shared" si="5"/>
        <v>4351</v>
      </c>
      <c r="Z30" s="68">
        <f t="shared" si="6"/>
        <v>2425</v>
      </c>
      <c r="AA30" s="11">
        <f t="shared" si="7"/>
        <v>40.956487575000004</v>
      </c>
      <c r="AB30" s="11">
        <f t="shared" si="8"/>
        <v>21</v>
      </c>
    </row>
    <row r="31" spans="1:28" ht="16.5" x14ac:dyDescent="0.2">
      <c r="A31" s="72">
        <v>22</v>
      </c>
      <c r="B31" s="159" t="s">
        <v>61</v>
      </c>
      <c r="C31" s="156" t="s">
        <v>32</v>
      </c>
      <c r="D31" s="16">
        <v>9</v>
      </c>
      <c r="E31" s="44">
        <v>287</v>
      </c>
      <c r="F31" s="45">
        <v>6</v>
      </c>
      <c r="G31" s="46">
        <v>394</v>
      </c>
      <c r="H31" s="43">
        <v>7</v>
      </c>
      <c r="I31" s="44">
        <v>32</v>
      </c>
      <c r="J31" s="45">
        <v>5</v>
      </c>
      <c r="K31" s="46">
        <v>268</v>
      </c>
      <c r="L31" s="43">
        <v>4</v>
      </c>
      <c r="M31" s="44">
        <v>1240</v>
      </c>
      <c r="N31" s="45">
        <v>10</v>
      </c>
      <c r="O31" s="46">
        <v>55</v>
      </c>
      <c r="P31" s="43"/>
      <c r="Q31" s="44"/>
      <c r="R31" s="45"/>
      <c r="S31" s="46"/>
      <c r="T31" s="39">
        <f t="shared" si="0"/>
        <v>41</v>
      </c>
      <c r="U31" s="63">
        <f t="shared" si="1"/>
        <v>2276</v>
      </c>
      <c r="V31" s="40">
        <f t="shared" si="2"/>
        <v>22</v>
      </c>
      <c r="W31" s="11">
        <f t="shared" si="3"/>
        <v>1</v>
      </c>
      <c r="X31" s="11">
        <f t="shared" si="4"/>
        <v>41</v>
      </c>
      <c r="Y31" s="11">
        <f t="shared" si="5"/>
        <v>2276</v>
      </c>
      <c r="Z31" s="68">
        <f t="shared" si="6"/>
        <v>1240</v>
      </c>
      <c r="AA31" s="11">
        <f t="shared" si="7"/>
        <v>40.977238759999999</v>
      </c>
      <c r="AB31" s="11">
        <f t="shared" si="8"/>
        <v>22</v>
      </c>
    </row>
    <row r="32" spans="1:28" ht="16.5" x14ac:dyDescent="0.2">
      <c r="A32" s="12">
        <v>23</v>
      </c>
      <c r="B32" s="159" t="s">
        <v>58</v>
      </c>
      <c r="C32" s="156" t="s">
        <v>33</v>
      </c>
      <c r="D32" s="16">
        <v>7</v>
      </c>
      <c r="E32" s="44">
        <v>420</v>
      </c>
      <c r="F32" s="45">
        <v>6</v>
      </c>
      <c r="G32" s="46">
        <v>506</v>
      </c>
      <c r="H32" s="43">
        <v>8</v>
      </c>
      <c r="I32" s="44">
        <v>28</v>
      </c>
      <c r="J32" s="45">
        <v>5</v>
      </c>
      <c r="K32" s="46">
        <v>333</v>
      </c>
      <c r="L32" s="43">
        <v>8</v>
      </c>
      <c r="M32" s="44">
        <v>650</v>
      </c>
      <c r="N32" s="45">
        <v>9</v>
      </c>
      <c r="O32" s="46">
        <v>50</v>
      </c>
      <c r="P32" s="43"/>
      <c r="Q32" s="44"/>
      <c r="R32" s="45"/>
      <c r="S32" s="46"/>
      <c r="T32" s="39">
        <f t="shared" si="0"/>
        <v>43</v>
      </c>
      <c r="U32" s="63">
        <f t="shared" si="1"/>
        <v>1987</v>
      </c>
      <c r="V32" s="40">
        <f t="shared" si="2"/>
        <v>23</v>
      </c>
      <c r="W32" s="11">
        <f t="shared" si="3"/>
        <v>1</v>
      </c>
      <c r="X32" s="11">
        <f t="shared" si="4"/>
        <v>43</v>
      </c>
      <c r="Y32" s="11">
        <f t="shared" si="5"/>
        <v>1987</v>
      </c>
      <c r="Z32" s="68">
        <f t="shared" si="6"/>
        <v>650</v>
      </c>
      <c r="AA32" s="11">
        <f t="shared" si="7"/>
        <v>42.980129350000006</v>
      </c>
      <c r="AB32" s="11">
        <f t="shared" si="8"/>
        <v>23</v>
      </c>
    </row>
    <row r="33" spans="1:28" ht="16.5" x14ac:dyDescent="0.2">
      <c r="A33" s="12">
        <v>24</v>
      </c>
      <c r="B33" s="159" t="s">
        <v>68</v>
      </c>
      <c r="C33" s="156" t="s">
        <v>28</v>
      </c>
      <c r="D33" s="43">
        <v>11</v>
      </c>
      <c r="E33" s="44">
        <v>0</v>
      </c>
      <c r="F33" s="45">
        <v>11</v>
      </c>
      <c r="G33" s="46">
        <v>0</v>
      </c>
      <c r="H33" s="43">
        <v>3</v>
      </c>
      <c r="I33" s="44">
        <v>174</v>
      </c>
      <c r="J33" s="45">
        <v>9</v>
      </c>
      <c r="K33" s="46">
        <v>135</v>
      </c>
      <c r="L33" s="43">
        <v>3</v>
      </c>
      <c r="M33" s="44">
        <v>2020</v>
      </c>
      <c r="N33" s="45">
        <v>7</v>
      </c>
      <c r="O33" s="46">
        <v>885</v>
      </c>
      <c r="P33" s="43" t="s">
        <v>21</v>
      </c>
      <c r="Q33" s="44" t="s">
        <v>21</v>
      </c>
      <c r="R33" s="45" t="s">
        <v>21</v>
      </c>
      <c r="S33" s="46" t="s">
        <v>21</v>
      </c>
      <c r="T33" s="39">
        <f t="shared" si="0"/>
        <v>44</v>
      </c>
      <c r="U33" s="63">
        <f t="shared" si="1"/>
        <v>3214</v>
      </c>
      <c r="V33" s="40">
        <f t="shared" si="2"/>
        <v>24</v>
      </c>
      <c r="W33" s="11">
        <f t="shared" si="3"/>
        <v>1</v>
      </c>
      <c r="X33" s="11">
        <f t="shared" si="4"/>
        <v>44</v>
      </c>
      <c r="Y33" s="11">
        <f t="shared" si="5"/>
        <v>3214</v>
      </c>
      <c r="Z33" s="68">
        <f t="shared" si="6"/>
        <v>2020</v>
      </c>
      <c r="AA33" s="11">
        <f t="shared" si="7"/>
        <v>43.967857980000005</v>
      </c>
      <c r="AB33" s="11">
        <f t="shared" si="8"/>
        <v>24</v>
      </c>
    </row>
    <row r="34" spans="1:28" ht="16.5" x14ac:dyDescent="0.2">
      <c r="A34" s="72">
        <v>25</v>
      </c>
      <c r="B34" s="159" t="s">
        <v>66</v>
      </c>
      <c r="C34" s="156" t="s">
        <v>29</v>
      </c>
      <c r="D34" s="16">
        <v>9</v>
      </c>
      <c r="E34" s="44">
        <v>338</v>
      </c>
      <c r="F34" s="45">
        <v>9</v>
      </c>
      <c r="G34" s="46">
        <v>141</v>
      </c>
      <c r="H34" s="43">
        <v>9</v>
      </c>
      <c r="I34" s="44">
        <v>63</v>
      </c>
      <c r="J34" s="45">
        <v>6</v>
      </c>
      <c r="K34" s="46">
        <v>248</v>
      </c>
      <c r="L34" s="43">
        <v>9</v>
      </c>
      <c r="M34" s="44">
        <v>605</v>
      </c>
      <c r="N34" s="45">
        <v>3</v>
      </c>
      <c r="O34" s="46">
        <v>890</v>
      </c>
      <c r="P34" s="43"/>
      <c r="Q34" s="44"/>
      <c r="R34" s="45"/>
      <c r="S34" s="46"/>
      <c r="T34" s="39">
        <f t="shared" si="0"/>
        <v>45</v>
      </c>
      <c r="U34" s="63">
        <f t="shared" si="1"/>
        <v>2285</v>
      </c>
      <c r="V34" s="40">
        <f t="shared" si="2"/>
        <v>25</v>
      </c>
      <c r="W34" s="11">
        <f t="shared" si="3"/>
        <v>1</v>
      </c>
      <c r="X34" s="11">
        <f t="shared" si="4"/>
        <v>45</v>
      </c>
      <c r="Y34" s="11">
        <f t="shared" si="5"/>
        <v>2285</v>
      </c>
      <c r="Z34" s="68">
        <f t="shared" si="6"/>
        <v>890</v>
      </c>
      <c r="AA34" s="11">
        <f t="shared" si="7"/>
        <v>44.977149109999999</v>
      </c>
      <c r="AB34" s="11">
        <f t="shared" si="8"/>
        <v>25</v>
      </c>
    </row>
    <row r="35" spans="1:28" ht="16.5" x14ac:dyDescent="0.2">
      <c r="A35" s="12">
        <v>26</v>
      </c>
      <c r="B35" s="160" t="s">
        <v>64</v>
      </c>
      <c r="C35" s="156" t="s">
        <v>31</v>
      </c>
      <c r="D35" s="43">
        <v>8</v>
      </c>
      <c r="E35" s="44">
        <v>385</v>
      </c>
      <c r="F35" s="45">
        <v>9</v>
      </c>
      <c r="G35" s="46">
        <v>228</v>
      </c>
      <c r="H35" s="43">
        <v>4</v>
      </c>
      <c r="I35" s="44">
        <v>215</v>
      </c>
      <c r="J35" s="45">
        <v>8</v>
      </c>
      <c r="K35" s="46">
        <v>226</v>
      </c>
      <c r="L35" s="43">
        <v>8</v>
      </c>
      <c r="M35" s="44">
        <v>80</v>
      </c>
      <c r="N35" s="45">
        <v>8</v>
      </c>
      <c r="O35" s="46">
        <v>245</v>
      </c>
      <c r="P35" s="43" t="s">
        <v>21</v>
      </c>
      <c r="Q35" s="44" t="s">
        <v>21</v>
      </c>
      <c r="R35" s="45" t="s">
        <v>21</v>
      </c>
      <c r="S35" s="46" t="s">
        <v>21</v>
      </c>
      <c r="T35" s="39">
        <f t="shared" si="0"/>
        <v>45</v>
      </c>
      <c r="U35" s="63">
        <f t="shared" si="1"/>
        <v>1379</v>
      </c>
      <c r="V35" s="40">
        <f t="shared" si="2"/>
        <v>26</v>
      </c>
      <c r="W35" s="11">
        <f t="shared" si="3"/>
        <v>1</v>
      </c>
      <c r="X35" s="11">
        <f t="shared" si="4"/>
        <v>45</v>
      </c>
      <c r="Y35" s="11">
        <f t="shared" si="5"/>
        <v>1379</v>
      </c>
      <c r="Z35" s="68">
        <f t="shared" si="6"/>
        <v>385</v>
      </c>
      <c r="AA35" s="11">
        <f t="shared" si="7"/>
        <v>44.986209615</v>
      </c>
      <c r="AB35" s="11">
        <f t="shared" si="8"/>
        <v>26</v>
      </c>
    </row>
    <row r="36" spans="1:28" ht="16.5" x14ac:dyDescent="0.2">
      <c r="A36" s="12">
        <v>27</v>
      </c>
      <c r="B36" s="159" t="s">
        <v>51</v>
      </c>
      <c r="C36" s="156" t="s">
        <v>25</v>
      </c>
      <c r="D36" s="16">
        <v>2</v>
      </c>
      <c r="E36" s="44">
        <v>724</v>
      </c>
      <c r="F36" s="45">
        <v>8</v>
      </c>
      <c r="G36" s="46">
        <v>184</v>
      </c>
      <c r="H36" s="43">
        <v>10</v>
      </c>
      <c r="I36" s="44">
        <v>77</v>
      </c>
      <c r="J36" s="45">
        <v>10</v>
      </c>
      <c r="K36" s="46">
        <v>125</v>
      </c>
      <c r="L36" s="43">
        <v>10</v>
      </c>
      <c r="M36" s="44">
        <v>65</v>
      </c>
      <c r="N36" s="45">
        <v>6</v>
      </c>
      <c r="O36" s="46">
        <v>205</v>
      </c>
      <c r="P36" s="43"/>
      <c r="Q36" s="44"/>
      <c r="R36" s="45"/>
      <c r="S36" s="46"/>
      <c r="T36" s="39">
        <f t="shared" si="0"/>
        <v>46</v>
      </c>
      <c r="U36" s="63">
        <f t="shared" si="1"/>
        <v>1380</v>
      </c>
      <c r="V36" s="40">
        <f t="shared" si="2"/>
        <v>27</v>
      </c>
      <c r="W36" s="11">
        <f t="shared" si="3"/>
        <v>1</v>
      </c>
      <c r="X36" s="11">
        <f t="shared" si="4"/>
        <v>46</v>
      </c>
      <c r="Y36" s="11">
        <f t="shared" si="5"/>
        <v>1380</v>
      </c>
      <c r="Z36" s="68">
        <f t="shared" si="6"/>
        <v>724</v>
      </c>
      <c r="AA36" s="11">
        <f t="shared" si="7"/>
        <v>45.986199275999994</v>
      </c>
      <c r="AB36" s="11">
        <f t="shared" si="8"/>
        <v>27</v>
      </c>
    </row>
    <row r="37" spans="1:28" ht="16.5" x14ac:dyDescent="0.2">
      <c r="A37" s="72">
        <v>28</v>
      </c>
      <c r="B37" s="159" t="s">
        <v>65</v>
      </c>
      <c r="C37" s="156" t="s">
        <v>30</v>
      </c>
      <c r="D37" s="16">
        <v>8</v>
      </c>
      <c r="E37" s="44">
        <v>550</v>
      </c>
      <c r="F37" s="45">
        <v>10</v>
      </c>
      <c r="G37" s="46">
        <v>111</v>
      </c>
      <c r="H37" s="43">
        <v>11</v>
      </c>
      <c r="I37" s="44">
        <v>0</v>
      </c>
      <c r="J37" s="45">
        <v>7</v>
      </c>
      <c r="K37" s="46">
        <v>243</v>
      </c>
      <c r="L37" s="43">
        <v>1</v>
      </c>
      <c r="M37" s="44">
        <v>4500</v>
      </c>
      <c r="N37" s="45">
        <v>10</v>
      </c>
      <c r="O37" s="46">
        <v>40</v>
      </c>
      <c r="P37" s="43"/>
      <c r="Q37" s="44"/>
      <c r="R37" s="45"/>
      <c r="S37" s="46"/>
      <c r="T37" s="39">
        <f t="shared" si="0"/>
        <v>47</v>
      </c>
      <c r="U37" s="63">
        <f t="shared" si="1"/>
        <v>5444</v>
      </c>
      <c r="V37" s="40">
        <f t="shared" si="2"/>
        <v>28</v>
      </c>
      <c r="W37" s="11">
        <f t="shared" si="3"/>
        <v>1</v>
      </c>
      <c r="X37" s="11">
        <f t="shared" si="4"/>
        <v>47</v>
      </c>
      <c r="Y37" s="11">
        <f t="shared" si="5"/>
        <v>5444</v>
      </c>
      <c r="Z37" s="68">
        <f t="shared" si="6"/>
        <v>4500</v>
      </c>
      <c r="AA37" s="11">
        <f t="shared" si="7"/>
        <v>46.945555499999998</v>
      </c>
      <c r="AB37" s="11">
        <f t="shared" si="8"/>
        <v>28</v>
      </c>
    </row>
    <row r="38" spans="1:28" ht="16.5" x14ac:dyDescent="0.2">
      <c r="A38" s="12">
        <v>29</v>
      </c>
      <c r="B38" s="159" t="s">
        <v>63</v>
      </c>
      <c r="C38" s="156" t="s">
        <v>32</v>
      </c>
      <c r="D38" s="16">
        <v>10</v>
      </c>
      <c r="E38" s="44">
        <v>206</v>
      </c>
      <c r="F38" s="45">
        <v>6</v>
      </c>
      <c r="G38" s="46">
        <v>581</v>
      </c>
      <c r="H38" s="43">
        <v>1</v>
      </c>
      <c r="I38" s="44">
        <v>370</v>
      </c>
      <c r="J38" s="45">
        <v>8</v>
      </c>
      <c r="K38" s="46">
        <v>196</v>
      </c>
      <c r="L38" s="43">
        <v>11</v>
      </c>
      <c r="M38" s="44">
        <v>0</v>
      </c>
      <c r="N38" s="45">
        <v>11</v>
      </c>
      <c r="O38" s="46">
        <v>0</v>
      </c>
      <c r="P38" s="43"/>
      <c r="Q38" s="44"/>
      <c r="R38" s="45"/>
      <c r="S38" s="46"/>
      <c r="T38" s="39">
        <f t="shared" si="0"/>
        <v>47</v>
      </c>
      <c r="U38" s="63">
        <f t="shared" si="1"/>
        <v>1353</v>
      </c>
      <c r="V38" s="40">
        <f t="shared" si="2"/>
        <v>29</v>
      </c>
      <c r="W38" s="11">
        <f t="shared" si="3"/>
        <v>1</v>
      </c>
      <c r="X38" s="11">
        <f t="shared" si="4"/>
        <v>47</v>
      </c>
      <c r="Y38" s="11">
        <f t="shared" si="5"/>
        <v>1353</v>
      </c>
      <c r="Z38" s="68">
        <f t="shared" si="6"/>
        <v>581</v>
      </c>
      <c r="AA38" s="11">
        <f t="shared" si="7"/>
        <v>46.986469418999995</v>
      </c>
      <c r="AB38" s="11">
        <f t="shared" si="8"/>
        <v>29</v>
      </c>
    </row>
    <row r="39" spans="1:28" ht="16.5" x14ac:dyDescent="0.2">
      <c r="A39" s="12">
        <v>30</v>
      </c>
      <c r="B39" s="162" t="s">
        <v>69</v>
      </c>
      <c r="C39" s="156" t="s">
        <v>38</v>
      </c>
      <c r="D39" s="43">
        <v>11</v>
      </c>
      <c r="E39" s="44">
        <v>0</v>
      </c>
      <c r="F39" s="45">
        <v>11</v>
      </c>
      <c r="G39" s="46">
        <v>0</v>
      </c>
      <c r="H39" s="43">
        <v>9</v>
      </c>
      <c r="I39" s="44">
        <v>96</v>
      </c>
      <c r="J39" s="45">
        <v>10</v>
      </c>
      <c r="K39" s="46">
        <v>21</v>
      </c>
      <c r="L39" s="43">
        <v>6</v>
      </c>
      <c r="M39" s="44">
        <v>2610</v>
      </c>
      <c r="N39" s="45">
        <v>3</v>
      </c>
      <c r="O39" s="46">
        <v>1970</v>
      </c>
      <c r="P39" s="43" t="s">
        <v>21</v>
      </c>
      <c r="Q39" s="44" t="s">
        <v>21</v>
      </c>
      <c r="R39" s="45" t="s">
        <v>21</v>
      </c>
      <c r="S39" s="46" t="s">
        <v>21</v>
      </c>
      <c r="T39" s="39">
        <f t="shared" si="0"/>
        <v>50</v>
      </c>
      <c r="U39" s="63">
        <f t="shared" si="1"/>
        <v>4697</v>
      </c>
      <c r="V39" s="40">
        <f t="shared" si="2"/>
        <v>30</v>
      </c>
      <c r="W39" s="11">
        <f t="shared" si="3"/>
        <v>1</v>
      </c>
      <c r="X39" s="11">
        <f t="shared" si="4"/>
        <v>50</v>
      </c>
      <c r="Y39" s="11">
        <f t="shared" si="5"/>
        <v>4697</v>
      </c>
      <c r="Z39" s="68">
        <f t="shared" si="6"/>
        <v>2610</v>
      </c>
      <c r="AA39" s="11">
        <f t="shared" si="7"/>
        <v>49.953027389999995</v>
      </c>
      <c r="AB39" s="11">
        <f t="shared" si="8"/>
        <v>30</v>
      </c>
    </row>
    <row r="40" spans="1:28" ht="16.5" x14ac:dyDescent="0.2">
      <c r="A40" s="72">
        <v>31</v>
      </c>
      <c r="B40" s="119" t="s">
        <v>56</v>
      </c>
      <c r="C40" s="156" t="s">
        <v>28</v>
      </c>
      <c r="D40" s="16">
        <v>10</v>
      </c>
      <c r="E40" s="44">
        <v>92</v>
      </c>
      <c r="F40" s="45">
        <v>2</v>
      </c>
      <c r="G40" s="46">
        <v>3192</v>
      </c>
      <c r="H40" s="43">
        <v>8</v>
      </c>
      <c r="I40" s="44">
        <v>92</v>
      </c>
      <c r="J40" s="45">
        <v>11</v>
      </c>
      <c r="K40" s="46">
        <v>0</v>
      </c>
      <c r="L40" s="43">
        <v>11</v>
      </c>
      <c r="M40" s="44">
        <v>0</v>
      </c>
      <c r="N40" s="45">
        <v>11</v>
      </c>
      <c r="O40" s="46">
        <v>0</v>
      </c>
      <c r="P40" s="43"/>
      <c r="Q40" s="44"/>
      <c r="R40" s="45"/>
      <c r="S40" s="46"/>
      <c r="T40" s="39">
        <f t="shared" si="0"/>
        <v>53</v>
      </c>
      <c r="U40" s="63">
        <f t="shared" si="1"/>
        <v>3376</v>
      </c>
      <c r="V40" s="40">
        <f t="shared" si="2"/>
        <v>31</v>
      </c>
      <c r="W40" s="11">
        <f t="shared" si="3"/>
        <v>1</v>
      </c>
      <c r="X40" s="11">
        <f t="shared" si="4"/>
        <v>53</v>
      </c>
      <c r="Y40" s="11">
        <f t="shared" si="5"/>
        <v>3376</v>
      </c>
      <c r="Z40" s="68">
        <f t="shared" si="6"/>
        <v>3192</v>
      </c>
      <c r="AA40" s="11">
        <f t="shared" si="7"/>
        <v>52.966236807999998</v>
      </c>
      <c r="AB40" s="11">
        <f t="shared" si="8"/>
        <v>31</v>
      </c>
    </row>
    <row r="41" spans="1:28" ht="16.5" x14ac:dyDescent="0.2">
      <c r="A41" s="12">
        <v>32</v>
      </c>
      <c r="B41" s="41" t="s">
        <v>70</v>
      </c>
      <c r="C41" s="156" t="s">
        <v>30</v>
      </c>
      <c r="D41" s="43">
        <v>11</v>
      </c>
      <c r="E41" s="44">
        <v>0</v>
      </c>
      <c r="F41" s="45">
        <v>11</v>
      </c>
      <c r="G41" s="46">
        <v>0</v>
      </c>
      <c r="H41" s="43">
        <v>0</v>
      </c>
      <c r="I41" s="44">
        <v>11</v>
      </c>
      <c r="J41" s="45">
        <v>11</v>
      </c>
      <c r="K41" s="46">
        <v>0</v>
      </c>
      <c r="L41" s="43">
        <v>11</v>
      </c>
      <c r="M41" s="44">
        <v>0</v>
      </c>
      <c r="N41" s="45">
        <v>11</v>
      </c>
      <c r="O41" s="46">
        <v>0</v>
      </c>
      <c r="P41" s="43" t="s">
        <v>21</v>
      </c>
      <c r="Q41" s="44" t="s">
        <v>21</v>
      </c>
      <c r="R41" s="45" t="s">
        <v>21</v>
      </c>
      <c r="S41" s="46" t="s">
        <v>21</v>
      </c>
      <c r="T41" s="39">
        <f t="shared" si="0"/>
        <v>55</v>
      </c>
      <c r="U41" s="63">
        <f t="shared" si="1"/>
        <v>11</v>
      </c>
      <c r="V41" s="40">
        <f t="shared" si="2"/>
        <v>32</v>
      </c>
      <c r="W41" s="11">
        <f t="shared" si="3"/>
        <v>1</v>
      </c>
      <c r="X41" s="11">
        <f t="shared" si="4"/>
        <v>55</v>
      </c>
      <c r="Y41" s="11">
        <f t="shared" si="5"/>
        <v>11</v>
      </c>
      <c r="Z41" s="68">
        <f t="shared" si="6"/>
        <v>11</v>
      </c>
      <c r="AA41" s="11">
        <f t="shared" si="7"/>
        <v>54.999889989000003</v>
      </c>
      <c r="AB41" s="11">
        <f t="shared" si="8"/>
        <v>32</v>
      </c>
    </row>
    <row r="42" spans="1:28" ht="16.5" x14ac:dyDescent="0.2">
      <c r="A42" s="12">
        <v>33</v>
      </c>
      <c r="B42" s="41" t="s">
        <v>67</v>
      </c>
      <c r="C42" s="156" t="s">
        <v>38</v>
      </c>
      <c r="D42" s="43">
        <v>4</v>
      </c>
      <c r="E42" s="44">
        <v>802</v>
      </c>
      <c r="F42" s="45">
        <v>8</v>
      </c>
      <c r="G42" s="46">
        <v>178</v>
      </c>
      <c r="H42" s="43">
        <v>11</v>
      </c>
      <c r="I42" s="44">
        <v>0</v>
      </c>
      <c r="J42" s="45">
        <v>11</v>
      </c>
      <c r="K42" s="46">
        <v>0</v>
      </c>
      <c r="L42" s="43">
        <v>11</v>
      </c>
      <c r="M42" s="44">
        <v>0</v>
      </c>
      <c r="N42" s="45">
        <v>11</v>
      </c>
      <c r="O42" s="46">
        <v>0</v>
      </c>
      <c r="P42" s="43" t="s">
        <v>21</v>
      </c>
      <c r="Q42" s="44" t="s">
        <v>21</v>
      </c>
      <c r="R42" s="45" t="s">
        <v>21</v>
      </c>
      <c r="S42" s="46" t="s">
        <v>21</v>
      </c>
      <c r="T42" s="39">
        <f t="shared" ref="T42:T73" si="9">IF(ISNUMBER(D42)=TRUE,SUM(D42,F42,H42,J42,L42,N42,P42,R42),"")</f>
        <v>56</v>
      </c>
      <c r="U42" s="63">
        <f t="shared" ref="U42:U73" si="10">IF(ISNUMBER(E42)=TRUE,SUM(E42,G42,I42,K42,M42,O42,Q42,S42),"")</f>
        <v>980</v>
      </c>
      <c r="V42" s="40">
        <f t="shared" ref="V42:V73" si="11">IF(ISNUMBER(AB42)=TRUE,AB42,"")</f>
        <v>33</v>
      </c>
      <c r="W42" s="11">
        <f t="shared" ref="W42:W73" si="12">IF(ISNUMBER(V42)=TRUE,1,"")</f>
        <v>1</v>
      </c>
      <c r="X42" s="11">
        <f t="shared" si="4"/>
        <v>56</v>
      </c>
      <c r="Y42" s="11">
        <f t="shared" si="5"/>
        <v>980</v>
      </c>
      <c r="Z42" s="68">
        <f t="shared" si="6"/>
        <v>802</v>
      </c>
      <c r="AA42" s="11">
        <f t="shared" si="7"/>
        <v>55.990199197999999</v>
      </c>
      <c r="AB42" s="11">
        <f t="shared" si="8"/>
        <v>33</v>
      </c>
    </row>
    <row r="43" spans="1:28" ht="16.5" x14ac:dyDescent="0.2">
      <c r="A43" s="72">
        <v>34</v>
      </c>
      <c r="B43" s="119" t="s">
        <v>80</v>
      </c>
      <c r="C43" s="156" t="s">
        <v>32</v>
      </c>
      <c r="D43" s="16">
        <v>11</v>
      </c>
      <c r="E43" s="44">
        <v>0</v>
      </c>
      <c r="F43" s="45">
        <v>11</v>
      </c>
      <c r="G43" s="46">
        <v>0</v>
      </c>
      <c r="H43" s="43">
        <v>11</v>
      </c>
      <c r="I43" s="44">
        <v>0</v>
      </c>
      <c r="J43" s="45">
        <v>11</v>
      </c>
      <c r="K43" s="46">
        <v>0</v>
      </c>
      <c r="L43" s="43">
        <v>7</v>
      </c>
      <c r="M43" s="44">
        <v>1065</v>
      </c>
      <c r="N43" s="45">
        <v>11</v>
      </c>
      <c r="O43" s="46">
        <v>0</v>
      </c>
      <c r="P43" s="43"/>
      <c r="Q43" s="44"/>
      <c r="R43" s="45"/>
      <c r="S43" s="46"/>
      <c r="T43" s="39">
        <f t="shared" si="9"/>
        <v>62</v>
      </c>
      <c r="U43" s="63">
        <f t="shared" si="10"/>
        <v>1065</v>
      </c>
      <c r="V43" s="40">
        <f t="shared" si="11"/>
        <v>34</v>
      </c>
      <c r="W43" s="11">
        <f t="shared" si="12"/>
        <v>1</v>
      </c>
      <c r="X43" s="11">
        <f t="shared" si="4"/>
        <v>62</v>
      </c>
      <c r="Y43" s="11">
        <f t="shared" si="5"/>
        <v>1065</v>
      </c>
      <c r="Z43" s="68">
        <f t="shared" si="6"/>
        <v>1065</v>
      </c>
      <c r="AA43" s="11">
        <f t="shared" si="7"/>
        <v>61.989348935000002</v>
      </c>
      <c r="AB43" s="11">
        <f t="shared" si="8"/>
        <v>34</v>
      </c>
    </row>
    <row r="44" spans="1:28" ht="16.5" x14ac:dyDescent="0.2">
      <c r="A44" s="12">
        <v>35</v>
      </c>
      <c r="B44" s="119" t="s">
        <v>82</v>
      </c>
      <c r="C44" s="156" t="s">
        <v>32</v>
      </c>
      <c r="D44" s="16">
        <v>11</v>
      </c>
      <c r="E44" s="44">
        <v>0</v>
      </c>
      <c r="F44" s="45">
        <v>11</v>
      </c>
      <c r="G44" s="46">
        <v>0</v>
      </c>
      <c r="H44" s="43">
        <v>11</v>
      </c>
      <c r="I44" s="44">
        <v>0</v>
      </c>
      <c r="J44" s="45">
        <v>11</v>
      </c>
      <c r="K44" s="46">
        <v>0</v>
      </c>
      <c r="L44" s="43">
        <v>11</v>
      </c>
      <c r="M44" s="44">
        <v>0</v>
      </c>
      <c r="N44" s="45">
        <v>10</v>
      </c>
      <c r="O44" s="46">
        <v>25</v>
      </c>
      <c r="P44" s="43"/>
      <c r="Q44" s="44"/>
      <c r="R44" s="45"/>
      <c r="S44" s="46"/>
      <c r="T44" s="39">
        <f t="shared" si="9"/>
        <v>65</v>
      </c>
      <c r="U44" s="63">
        <f t="shared" si="10"/>
        <v>25</v>
      </c>
      <c r="V44" s="40">
        <f t="shared" si="11"/>
        <v>35</v>
      </c>
      <c r="W44" s="11">
        <f t="shared" si="12"/>
        <v>1</v>
      </c>
      <c r="X44" s="11">
        <f t="shared" si="4"/>
        <v>65</v>
      </c>
      <c r="Y44" s="11">
        <f t="shared" si="5"/>
        <v>25</v>
      </c>
      <c r="Z44" s="68">
        <f t="shared" si="6"/>
        <v>25</v>
      </c>
      <c r="AA44" s="11">
        <f t="shared" si="7"/>
        <v>64.999749975</v>
      </c>
      <c r="AB44" s="11">
        <f t="shared" si="8"/>
        <v>35</v>
      </c>
    </row>
    <row r="45" spans="1:28" ht="16.5" x14ac:dyDescent="0.2">
      <c r="A45" s="12">
        <v>36</v>
      </c>
      <c r="B45" s="41"/>
      <c r="C45" s="42"/>
      <c r="D45" s="43"/>
      <c r="E45" s="44"/>
      <c r="F45" s="45"/>
      <c r="G45" s="46"/>
      <c r="H45" s="43"/>
      <c r="I45" s="44"/>
      <c r="J45" s="45"/>
      <c r="K45" s="46"/>
      <c r="L45" s="43"/>
      <c r="M45" s="44"/>
      <c r="N45" s="45" t="s">
        <v>21</v>
      </c>
      <c r="O45" s="46" t="s">
        <v>21</v>
      </c>
      <c r="P45" s="43" t="s">
        <v>21</v>
      </c>
      <c r="Q45" s="44" t="s">
        <v>21</v>
      </c>
      <c r="R45" s="45" t="s">
        <v>21</v>
      </c>
      <c r="S45" s="46" t="s">
        <v>21</v>
      </c>
      <c r="T45" s="39" t="str">
        <f t="shared" si="9"/>
        <v/>
      </c>
      <c r="U45" s="63" t="str">
        <f t="shared" si="10"/>
        <v/>
      </c>
      <c r="V45" s="40" t="str">
        <f t="shared" si="11"/>
        <v/>
      </c>
      <c r="W45" s="11" t="str">
        <f t="shared" si="12"/>
        <v/>
      </c>
      <c r="X45" s="11" t="str">
        <f t="shared" si="4"/>
        <v/>
      </c>
      <c r="Y45" s="11" t="str">
        <f t="shared" si="5"/>
        <v/>
      </c>
      <c r="Z45" s="68">
        <f t="shared" si="6"/>
        <v>0</v>
      </c>
      <c r="AA45" s="11" t="str">
        <f t="shared" si="7"/>
        <v/>
      </c>
      <c r="AB45" s="11" t="str">
        <f t="shared" si="8"/>
        <v/>
      </c>
    </row>
    <row r="46" spans="1:28" ht="16.5" x14ac:dyDescent="0.2">
      <c r="A46" s="72">
        <v>37</v>
      </c>
      <c r="B46" s="41"/>
      <c r="C46" s="42"/>
      <c r="D46" s="16"/>
      <c r="E46" s="44"/>
      <c r="F46" s="45"/>
      <c r="G46" s="46"/>
      <c r="H46" s="43"/>
      <c r="I46" s="44"/>
      <c r="J46" s="45"/>
      <c r="K46" s="46"/>
      <c r="L46" s="43"/>
      <c r="M46" s="44"/>
      <c r="N46" s="45"/>
      <c r="O46" s="46"/>
      <c r="P46" s="43"/>
      <c r="Q46" s="44"/>
      <c r="R46" s="45"/>
      <c r="S46" s="46"/>
      <c r="T46" s="39" t="str">
        <f t="shared" si="9"/>
        <v/>
      </c>
      <c r="U46" s="63" t="str">
        <f t="shared" si="10"/>
        <v/>
      </c>
      <c r="V46" s="40" t="str">
        <f t="shared" si="11"/>
        <v/>
      </c>
      <c r="W46" s="11" t="str">
        <f t="shared" si="12"/>
        <v/>
      </c>
      <c r="X46" s="11" t="str">
        <f t="shared" si="4"/>
        <v/>
      </c>
      <c r="Y46" s="11" t="str">
        <f t="shared" si="5"/>
        <v/>
      </c>
      <c r="Z46" s="68">
        <f t="shared" si="6"/>
        <v>0</v>
      </c>
      <c r="AA46" s="11" t="str">
        <f t="shared" si="7"/>
        <v/>
      </c>
      <c r="AB46" s="11" t="str">
        <f t="shared" si="8"/>
        <v/>
      </c>
    </row>
    <row r="47" spans="1:28" ht="16.5" x14ac:dyDescent="0.2">
      <c r="A47" s="12">
        <v>38</v>
      </c>
      <c r="B47" s="119"/>
      <c r="C47" s="42"/>
      <c r="D47" s="16"/>
      <c r="E47" s="44"/>
      <c r="F47" s="45"/>
      <c r="G47" s="46"/>
      <c r="H47" s="43"/>
      <c r="I47" s="44"/>
      <c r="J47" s="45"/>
      <c r="K47" s="46"/>
      <c r="L47" s="43"/>
      <c r="M47" s="44"/>
      <c r="N47" s="45"/>
      <c r="O47" s="46"/>
      <c r="P47" s="43"/>
      <c r="Q47" s="44"/>
      <c r="R47" s="45"/>
      <c r="S47" s="46"/>
      <c r="T47" s="39" t="str">
        <f t="shared" si="9"/>
        <v/>
      </c>
      <c r="U47" s="63" t="str">
        <f t="shared" si="10"/>
        <v/>
      </c>
      <c r="V47" s="40" t="str">
        <f t="shared" si="11"/>
        <v/>
      </c>
      <c r="W47" s="11" t="str">
        <f t="shared" si="12"/>
        <v/>
      </c>
      <c r="X47" s="11" t="str">
        <f t="shared" si="4"/>
        <v/>
      </c>
      <c r="Y47" s="11" t="str">
        <f t="shared" si="5"/>
        <v/>
      </c>
      <c r="Z47" s="68">
        <f t="shared" si="6"/>
        <v>0</v>
      </c>
      <c r="AA47" s="11" t="str">
        <f t="shared" si="7"/>
        <v/>
      </c>
      <c r="AB47" s="11" t="str">
        <f t="shared" si="8"/>
        <v/>
      </c>
    </row>
    <row r="48" spans="1:28" ht="16.5" x14ac:dyDescent="0.2">
      <c r="A48" s="12">
        <v>39</v>
      </c>
      <c r="B48" s="41"/>
      <c r="C48" s="42"/>
      <c r="D48" s="16"/>
      <c r="E48" s="44"/>
      <c r="F48" s="45"/>
      <c r="G48" s="46"/>
      <c r="H48" s="43"/>
      <c r="I48" s="44"/>
      <c r="J48" s="45"/>
      <c r="K48" s="46"/>
      <c r="L48" s="43"/>
      <c r="M48" s="44"/>
      <c r="N48" s="45"/>
      <c r="O48" s="46"/>
      <c r="P48" s="43"/>
      <c r="Q48" s="44"/>
      <c r="R48" s="45"/>
      <c r="S48" s="46"/>
      <c r="T48" s="39" t="str">
        <f t="shared" si="9"/>
        <v/>
      </c>
      <c r="U48" s="63" t="str">
        <f t="shared" si="10"/>
        <v/>
      </c>
      <c r="V48" s="40" t="str">
        <f t="shared" si="11"/>
        <v/>
      </c>
      <c r="W48" s="11" t="str">
        <f t="shared" si="12"/>
        <v/>
      </c>
      <c r="X48" s="11" t="str">
        <f t="shared" si="4"/>
        <v/>
      </c>
      <c r="Y48" s="11" t="str">
        <f t="shared" si="5"/>
        <v/>
      </c>
      <c r="Z48" s="68">
        <f t="shared" si="6"/>
        <v>0</v>
      </c>
      <c r="AA48" s="11" t="str">
        <f t="shared" si="7"/>
        <v/>
      </c>
      <c r="AB48" s="11" t="str">
        <f t="shared" si="8"/>
        <v/>
      </c>
    </row>
    <row r="49" spans="1:28" ht="16.5" x14ac:dyDescent="0.2">
      <c r="A49" s="72">
        <v>40</v>
      </c>
      <c r="B49" s="41"/>
      <c r="C49" s="42"/>
      <c r="D49" s="16"/>
      <c r="E49" s="44"/>
      <c r="F49" s="45"/>
      <c r="G49" s="46"/>
      <c r="H49" s="43"/>
      <c r="I49" s="44"/>
      <c r="J49" s="45"/>
      <c r="K49" s="46"/>
      <c r="L49" s="43"/>
      <c r="M49" s="44"/>
      <c r="N49" s="45"/>
      <c r="O49" s="46"/>
      <c r="P49" s="43"/>
      <c r="Q49" s="44"/>
      <c r="R49" s="45"/>
      <c r="S49" s="46"/>
      <c r="T49" s="39" t="str">
        <f t="shared" si="9"/>
        <v/>
      </c>
      <c r="U49" s="73" t="str">
        <f t="shared" si="10"/>
        <v/>
      </c>
      <c r="V49" s="40" t="str">
        <f t="shared" si="11"/>
        <v/>
      </c>
      <c r="W49" s="11" t="str">
        <f t="shared" si="12"/>
        <v/>
      </c>
      <c r="X49" s="11" t="str">
        <f t="shared" si="4"/>
        <v/>
      </c>
      <c r="Y49" s="11" t="str">
        <f t="shared" si="5"/>
        <v/>
      </c>
      <c r="Z49" s="68">
        <f t="shared" si="6"/>
        <v>0</v>
      </c>
      <c r="AA49" s="11" t="str">
        <f t="shared" si="7"/>
        <v/>
      </c>
      <c r="AB49" s="11" t="str">
        <f t="shared" si="8"/>
        <v/>
      </c>
    </row>
    <row r="50" spans="1:28" ht="16.5" x14ac:dyDescent="0.2">
      <c r="A50" s="12">
        <v>41</v>
      </c>
      <c r="B50" s="33"/>
      <c r="C50" s="34"/>
      <c r="D50" s="35"/>
      <c r="E50" s="36"/>
      <c r="F50" s="37"/>
      <c r="G50" s="38"/>
      <c r="H50" s="35"/>
      <c r="I50" s="36"/>
      <c r="J50" s="37"/>
      <c r="K50" s="38"/>
      <c r="L50" s="35"/>
      <c r="M50" s="36"/>
      <c r="N50" s="37"/>
      <c r="O50" s="38"/>
      <c r="P50" s="35" t="s">
        <v>21</v>
      </c>
      <c r="Q50" s="36" t="s">
        <v>21</v>
      </c>
      <c r="R50" s="37" t="s">
        <v>21</v>
      </c>
      <c r="S50" s="38" t="s">
        <v>21</v>
      </c>
      <c r="T50" s="39" t="str">
        <f t="shared" si="9"/>
        <v/>
      </c>
      <c r="U50" s="63" t="str">
        <f t="shared" si="10"/>
        <v/>
      </c>
      <c r="V50" s="40" t="str">
        <f t="shared" si="11"/>
        <v/>
      </c>
      <c r="W50" s="11" t="str">
        <f t="shared" si="12"/>
        <v/>
      </c>
      <c r="X50" s="11" t="str">
        <f t="shared" si="4"/>
        <v/>
      </c>
      <c r="Y50" s="11" t="str">
        <f t="shared" si="5"/>
        <v/>
      </c>
      <c r="Z50" s="68">
        <f t="shared" si="6"/>
        <v>0</v>
      </c>
      <c r="AA50" s="11" t="str">
        <f t="shared" si="7"/>
        <v/>
      </c>
      <c r="AB50" s="11" t="str">
        <f t="shared" si="8"/>
        <v/>
      </c>
    </row>
    <row r="51" spans="1:28" ht="16.5" x14ac:dyDescent="0.2">
      <c r="A51" s="12">
        <v>42</v>
      </c>
      <c r="B51" s="41"/>
      <c r="C51" s="42"/>
      <c r="D51" s="43"/>
      <c r="E51" s="44"/>
      <c r="F51" s="45"/>
      <c r="G51" s="46"/>
      <c r="H51" s="43"/>
      <c r="I51" s="44"/>
      <c r="J51" s="45"/>
      <c r="K51" s="46"/>
      <c r="L51" s="43"/>
      <c r="M51" s="44"/>
      <c r="N51" s="45"/>
      <c r="O51" s="46"/>
      <c r="P51" s="43" t="s">
        <v>21</v>
      </c>
      <c r="Q51" s="44" t="s">
        <v>21</v>
      </c>
      <c r="R51" s="45" t="s">
        <v>21</v>
      </c>
      <c r="S51" s="46" t="s">
        <v>21</v>
      </c>
      <c r="T51" s="39" t="str">
        <f t="shared" si="9"/>
        <v/>
      </c>
      <c r="U51" s="63" t="str">
        <f t="shared" si="10"/>
        <v/>
      </c>
      <c r="V51" s="40" t="str">
        <f t="shared" si="11"/>
        <v/>
      </c>
      <c r="W51" s="11" t="str">
        <f t="shared" si="12"/>
        <v/>
      </c>
      <c r="X51" s="11" t="str">
        <f t="shared" si="4"/>
        <v/>
      </c>
      <c r="Y51" s="11" t="str">
        <f t="shared" si="5"/>
        <v/>
      </c>
      <c r="Z51" s="68">
        <f t="shared" si="6"/>
        <v>0</v>
      </c>
      <c r="AA51" s="11" t="str">
        <f t="shared" si="7"/>
        <v/>
      </c>
      <c r="AB51" s="11" t="str">
        <f t="shared" si="8"/>
        <v/>
      </c>
    </row>
    <row r="52" spans="1:28" ht="16.5" x14ac:dyDescent="0.2">
      <c r="A52" s="72">
        <v>43</v>
      </c>
      <c r="B52" s="41"/>
      <c r="C52" s="42"/>
      <c r="D52" s="43"/>
      <c r="E52" s="44"/>
      <c r="F52" s="45"/>
      <c r="G52" s="46"/>
      <c r="H52" s="43"/>
      <c r="I52" s="44"/>
      <c r="J52" s="45"/>
      <c r="K52" s="46"/>
      <c r="L52" s="43"/>
      <c r="M52" s="44"/>
      <c r="N52" s="45"/>
      <c r="O52" s="46"/>
      <c r="P52" s="43" t="s">
        <v>21</v>
      </c>
      <c r="Q52" s="44" t="s">
        <v>21</v>
      </c>
      <c r="R52" s="45" t="s">
        <v>21</v>
      </c>
      <c r="S52" s="46" t="s">
        <v>21</v>
      </c>
      <c r="T52" s="39" t="str">
        <f t="shared" si="9"/>
        <v/>
      </c>
      <c r="U52" s="63" t="str">
        <f t="shared" si="10"/>
        <v/>
      </c>
      <c r="V52" s="40" t="str">
        <f t="shared" si="11"/>
        <v/>
      </c>
      <c r="W52" s="11" t="str">
        <f t="shared" si="12"/>
        <v/>
      </c>
      <c r="X52" s="11" t="str">
        <f t="shared" si="4"/>
        <v/>
      </c>
      <c r="Y52" s="11" t="str">
        <f t="shared" si="5"/>
        <v/>
      </c>
      <c r="Z52" s="68">
        <f t="shared" si="6"/>
        <v>0</v>
      </c>
      <c r="AA52" s="11" t="str">
        <f t="shared" si="7"/>
        <v/>
      </c>
      <c r="AB52" s="11" t="str">
        <f t="shared" si="8"/>
        <v/>
      </c>
    </row>
    <row r="53" spans="1:28" ht="16.5" x14ac:dyDescent="0.2">
      <c r="A53" s="12">
        <v>44</v>
      </c>
      <c r="B53" s="41"/>
      <c r="C53" s="42"/>
      <c r="D53" s="16"/>
      <c r="E53" s="44"/>
      <c r="F53" s="45"/>
      <c r="G53" s="46"/>
      <c r="H53" s="43"/>
      <c r="I53" s="44"/>
      <c r="J53" s="45"/>
      <c r="K53" s="46"/>
      <c r="L53" s="43"/>
      <c r="M53" s="44"/>
      <c r="N53" s="45"/>
      <c r="O53" s="46"/>
      <c r="P53" s="43"/>
      <c r="Q53" s="44"/>
      <c r="R53" s="45"/>
      <c r="S53" s="46"/>
      <c r="T53" s="39" t="str">
        <f t="shared" si="9"/>
        <v/>
      </c>
      <c r="U53" s="63" t="str">
        <f t="shared" si="10"/>
        <v/>
      </c>
      <c r="V53" s="40" t="str">
        <f t="shared" si="11"/>
        <v/>
      </c>
      <c r="W53" s="11" t="str">
        <f t="shared" si="12"/>
        <v/>
      </c>
      <c r="X53" s="11" t="str">
        <f t="shared" si="4"/>
        <v/>
      </c>
      <c r="Y53" s="11" t="str">
        <f t="shared" si="5"/>
        <v/>
      </c>
      <c r="Z53" s="68">
        <f t="shared" si="6"/>
        <v>0</v>
      </c>
      <c r="AA53" s="11" t="str">
        <f t="shared" si="7"/>
        <v/>
      </c>
      <c r="AB53" s="11" t="str">
        <f t="shared" si="8"/>
        <v/>
      </c>
    </row>
    <row r="54" spans="1:28" ht="16.5" x14ac:dyDescent="0.2">
      <c r="A54" s="12">
        <v>45</v>
      </c>
      <c r="B54" s="41"/>
      <c r="C54" s="42"/>
      <c r="D54" s="43"/>
      <c r="E54" s="44"/>
      <c r="F54" s="45"/>
      <c r="G54" s="46"/>
      <c r="H54" s="43"/>
      <c r="I54" s="44"/>
      <c r="J54" s="45"/>
      <c r="K54" s="46"/>
      <c r="L54" s="43"/>
      <c r="M54" s="44"/>
      <c r="N54" s="45"/>
      <c r="O54" s="46"/>
      <c r="P54" s="43" t="s">
        <v>21</v>
      </c>
      <c r="Q54" s="44" t="s">
        <v>21</v>
      </c>
      <c r="R54" s="45" t="s">
        <v>21</v>
      </c>
      <c r="S54" s="46" t="s">
        <v>21</v>
      </c>
      <c r="T54" s="39" t="str">
        <f t="shared" si="9"/>
        <v/>
      </c>
      <c r="U54" s="63" t="str">
        <f t="shared" si="10"/>
        <v/>
      </c>
      <c r="V54" s="40" t="str">
        <f t="shared" si="11"/>
        <v/>
      </c>
      <c r="W54" s="11" t="str">
        <f t="shared" si="12"/>
        <v/>
      </c>
      <c r="X54" s="11" t="str">
        <f t="shared" si="4"/>
        <v/>
      </c>
      <c r="Y54" s="11" t="str">
        <f t="shared" si="5"/>
        <v/>
      </c>
      <c r="Z54" s="68">
        <f t="shared" si="6"/>
        <v>0</v>
      </c>
      <c r="AA54" s="11" t="str">
        <f t="shared" si="7"/>
        <v/>
      </c>
      <c r="AB54" s="11" t="str">
        <f t="shared" si="8"/>
        <v/>
      </c>
    </row>
    <row r="55" spans="1:28" ht="16.5" x14ac:dyDescent="0.2">
      <c r="A55" s="72">
        <v>46</v>
      </c>
      <c r="B55" s="41"/>
      <c r="C55" s="42"/>
      <c r="D55" s="43"/>
      <c r="E55" s="44"/>
      <c r="F55" s="45"/>
      <c r="G55" s="46"/>
      <c r="H55" s="43"/>
      <c r="I55" s="44"/>
      <c r="J55" s="45"/>
      <c r="K55" s="46"/>
      <c r="L55" s="43"/>
      <c r="M55" s="44"/>
      <c r="N55" s="45"/>
      <c r="O55" s="46"/>
      <c r="P55" s="43" t="s">
        <v>21</v>
      </c>
      <c r="Q55" s="44" t="s">
        <v>21</v>
      </c>
      <c r="R55" s="45" t="s">
        <v>21</v>
      </c>
      <c r="S55" s="46" t="s">
        <v>21</v>
      </c>
      <c r="T55" s="39" t="str">
        <f t="shared" si="9"/>
        <v/>
      </c>
      <c r="U55" s="63" t="str">
        <f t="shared" si="10"/>
        <v/>
      </c>
      <c r="V55" s="40" t="str">
        <f t="shared" si="11"/>
        <v/>
      </c>
      <c r="W55" s="11" t="str">
        <f t="shared" si="12"/>
        <v/>
      </c>
      <c r="X55" s="11" t="str">
        <f t="shared" si="4"/>
        <v/>
      </c>
      <c r="Y55" s="11" t="str">
        <f t="shared" si="5"/>
        <v/>
      </c>
      <c r="Z55" s="68">
        <f t="shared" si="6"/>
        <v>0</v>
      </c>
      <c r="AA55" s="11" t="str">
        <f t="shared" si="7"/>
        <v/>
      </c>
      <c r="AB55" s="11" t="str">
        <f t="shared" si="8"/>
        <v/>
      </c>
    </row>
    <row r="56" spans="1:28" ht="16.5" x14ac:dyDescent="0.2">
      <c r="A56" s="12">
        <v>47</v>
      </c>
      <c r="B56" s="41"/>
      <c r="C56" s="42"/>
      <c r="D56" s="43"/>
      <c r="E56" s="44"/>
      <c r="F56" s="45"/>
      <c r="G56" s="46"/>
      <c r="H56" s="43"/>
      <c r="I56" s="44"/>
      <c r="J56" s="45"/>
      <c r="K56" s="46"/>
      <c r="L56" s="43"/>
      <c r="M56" s="44"/>
      <c r="N56" s="45"/>
      <c r="O56" s="46"/>
      <c r="P56" s="43" t="s">
        <v>21</v>
      </c>
      <c r="Q56" s="44" t="s">
        <v>21</v>
      </c>
      <c r="R56" s="45" t="s">
        <v>21</v>
      </c>
      <c r="S56" s="46" t="s">
        <v>21</v>
      </c>
      <c r="T56" s="39" t="str">
        <f t="shared" si="9"/>
        <v/>
      </c>
      <c r="U56" s="63" t="str">
        <f t="shared" si="10"/>
        <v/>
      </c>
      <c r="V56" s="40" t="str">
        <f t="shared" si="11"/>
        <v/>
      </c>
      <c r="W56" s="11" t="str">
        <f t="shared" si="12"/>
        <v/>
      </c>
      <c r="X56" s="11" t="str">
        <f t="shared" si="4"/>
        <v/>
      </c>
      <c r="Y56" s="11" t="str">
        <f t="shared" si="5"/>
        <v/>
      </c>
      <c r="Z56" s="68">
        <f t="shared" si="6"/>
        <v>0</v>
      </c>
      <c r="AA56" s="11" t="str">
        <f t="shared" si="7"/>
        <v/>
      </c>
      <c r="AB56" s="11" t="str">
        <f t="shared" si="8"/>
        <v/>
      </c>
    </row>
    <row r="57" spans="1:28" ht="16.5" x14ac:dyDescent="0.2">
      <c r="A57" s="12">
        <v>48</v>
      </c>
      <c r="B57" s="41"/>
      <c r="C57" s="42"/>
      <c r="D57" s="43"/>
      <c r="E57" s="44"/>
      <c r="F57" s="45"/>
      <c r="G57" s="46"/>
      <c r="H57" s="43"/>
      <c r="I57" s="44"/>
      <c r="J57" s="45"/>
      <c r="K57" s="46"/>
      <c r="L57" s="43"/>
      <c r="M57" s="44"/>
      <c r="N57" s="45"/>
      <c r="O57" s="46"/>
      <c r="P57" s="43" t="s">
        <v>21</v>
      </c>
      <c r="Q57" s="44" t="s">
        <v>21</v>
      </c>
      <c r="R57" s="45" t="s">
        <v>21</v>
      </c>
      <c r="S57" s="46" t="s">
        <v>21</v>
      </c>
      <c r="T57" s="39" t="str">
        <f t="shared" si="9"/>
        <v/>
      </c>
      <c r="U57" s="63" t="str">
        <f t="shared" si="10"/>
        <v/>
      </c>
      <c r="V57" s="40" t="str">
        <f t="shared" si="11"/>
        <v/>
      </c>
      <c r="W57" s="11" t="str">
        <f t="shared" si="12"/>
        <v/>
      </c>
      <c r="X57" s="11" t="str">
        <f t="shared" si="4"/>
        <v/>
      </c>
      <c r="Y57" s="11" t="str">
        <f t="shared" si="5"/>
        <v/>
      </c>
      <c r="Z57" s="68">
        <f t="shared" si="6"/>
        <v>0</v>
      </c>
      <c r="AA57" s="11" t="str">
        <f t="shared" si="7"/>
        <v/>
      </c>
      <c r="AB57" s="11" t="str">
        <f t="shared" si="8"/>
        <v/>
      </c>
    </row>
    <row r="58" spans="1:28" ht="16.5" x14ac:dyDescent="0.2">
      <c r="A58" s="72">
        <v>49</v>
      </c>
      <c r="B58" s="41"/>
      <c r="C58" s="42"/>
      <c r="D58" s="43"/>
      <c r="E58" s="44"/>
      <c r="F58" s="45"/>
      <c r="G58" s="46"/>
      <c r="H58" s="43"/>
      <c r="I58" s="44"/>
      <c r="J58" s="45"/>
      <c r="K58" s="46"/>
      <c r="L58" s="43"/>
      <c r="M58" s="44"/>
      <c r="N58" s="45"/>
      <c r="O58" s="46"/>
      <c r="P58" s="43"/>
      <c r="Q58" s="44"/>
      <c r="R58" s="45"/>
      <c r="S58" s="46"/>
      <c r="T58" s="39" t="str">
        <f t="shared" si="9"/>
        <v/>
      </c>
      <c r="U58" s="63" t="str">
        <f t="shared" si="10"/>
        <v/>
      </c>
      <c r="V58" s="40" t="str">
        <f t="shared" si="11"/>
        <v/>
      </c>
      <c r="W58" s="11" t="str">
        <f t="shared" si="12"/>
        <v/>
      </c>
      <c r="X58" s="11" t="str">
        <f t="shared" si="4"/>
        <v/>
      </c>
      <c r="Y58" s="11" t="str">
        <f t="shared" si="5"/>
        <v/>
      </c>
      <c r="Z58" s="68">
        <f t="shared" si="6"/>
        <v>0</v>
      </c>
      <c r="AA58" s="11" t="str">
        <f t="shared" si="7"/>
        <v/>
      </c>
      <c r="AB58" s="11" t="str">
        <f t="shared" si="8"/>
        <v/>
      </c>
    </row>
    <row r="59" spans="1:28" ht="16.5" x14ac:dyDescent="0.2">
      <c r="A59" s="12">
        <v>50</v>
      </c>
      <c r="B59" s="41"/>
      <c r="C59" s="42"/>
      <c r="D59" s="43"/>
      <c r="E59" s="44"/>
      <c r="F59" s="45"/>
      <c r="G59" s="46"/>
      <c r="H59" s="43"/>
      <c r="I59" s="44"/>
      <c r="J59" s="45"/>
      <c r="K59" s="46"/>
      <c r="L59" s="43"/>
      <c r="M59" s="44"/>
      <c r="N59" s="45"/>
      <c r="O59" s="46"/>
      <c r="P59" s="43"/>
      <c r="Q59" s="44"/>
      <c r="R59" s="45"/>
      <c r="S59" s="46"/>
      <c r="T59" s="39" t="str">
        <f t="shared" si="9"/>
        <v/>
      </c>
      <c r="U59" s="63" t="str">
        <f t="shared" si="10"/>
        <v/>
      </c>
      <c r="V59" s="40" t="str">
        <f t="shared" si="11"/>
        <v/>
      </c>
      <c r="W59" s="11" t="str">
        <f t="shared" si="12"/>
        <v/>
      </c>
      <c r="X59" s="11" t="str">
        <f t="shared" si="4"/>
        <v/>
      </c>
      <c r="Y59" s="11" t="str">
        <f t="shared" si="5"/>
        <v/>
      </c>
      <c r="Z59" s="68">
        <f t="shared" si="6"/>
        <v>0</v>
      </c>
      <c r="AA59" s="11" t="str">
        <f t="shared" si="7"/>
        <v/>
      </c>
      <c r="AB59" s="11" t="str">
        <f t="shared" si="8"/>
        <v/>
      </c>
    </row>
    <row r="60" spans="1:28" ht="16.5" x14ac:dyDescent="0.2">
      <c r="A60" s="12">
        <v>51</v>
      </c>
      <c r="B60" s="41"/>
      <c r="C60" s="42"/>
      <c r="D60" s="43"/>
      <c r="E60" s="44"/>
      <c r="F60" s="45"/>
      <c r="G60" s="46"/>
      <c r="H60" s="43"/>
      <c r="I60" s="44"/>
      <c r="J60" s="45"/>
      <c r="K60" s="46"/>
      <c r="L60" s="43"/>
      <c r="M60" s="44"/>
      <c r="N60" s="45"/>
      <c r="O60" s="46"/>
      <c r="P60" s="43"/>
      <c r="Q60" s="44"/>
      <c r="R60" s="45"/>
      <c r="S60" s="46"/>
      <c r="T60" s="39" t="str">
        <f t="shared" si="9"/>
        <v/>
      </c>
      <c r="U60" s="63" t="str">
        <f t="shared" si="10"/>
        <v/>
      </c>
      <c r="V60" s="40" t="str">
        <f t="shared" si="11"/>
        <v/>
      </c>
      <c r="W60" s="11" t="str">
        <f t="shared" si="12"/>
        <v/>
      </c>
      <c r="X60" s="11" t="str">
        <f t="shared" si="4"/>
        <v/>
      </c>
      <c r="Y60" s="11" t="str">
        <f t="shared" si="5"/>
        <v/>
      </c>
      <c r="Z60" s="68">
        <f t="shared" si="6"/>
        <v>0</v>
      </c>
      <c r="AA60" s="11" t="str">
        <f t="shared" si="7"/>
        <v/>
      </c>
      <c r="AB60" s="11" t="str">
        <f t="shared" si="8"/>
        <v/>
      </c>
    </row>
    <row r="61" spans="1:28" ht="16.5" x14ac:dyDescent="0.2">
      <c r="A61" s="72">
        <v>52</v>
      </c>
      <c r="B61" s="41"/>
      <c r="C61" s="42"/>
      <c r="D61" s="43"/>
      <c r="E61" s="44"/>
      <c r="F61" s="45"/>
      <c r="G61" s="46"/>
      <c r="H61" s="43"/>
      <c r="I61" s="44"/>
      <c r="J61" s="45"/>
      <c r="K61" s="46"/>
      <c r="L61" s="43"/>
      <c r="M61" s="44"/>
      <c r="N61" s="45"/>
      <c r="O61" s="46"/>
      <c r="P61" s="43"/>
      <c r="Q61" s="44"/>
      <c r="R61" s="45"/>
      <c r="S61" s="46"/>
      <c r="T61" s="39" t="str">
        <f t="shared" si="9"/>
        <v/>
      </c>
      <c r="U61" s="63" t="str">
        <f t="shared" si="10"/>
        <v/>
      </c>
      <c r="V61" s="40" t="str">
        <f t="shared" si="11"/>
        <v/>
      </c>
      <c r="W61" s="11" t="str">
        <f t="shared" si="12"/>
        <v/>
      </c>
      <c r="X61" s="11" t="str">
        <f t="shared" si="4"/>
        <v/>
      </c>
      <c r="Y61" s="11" t="str">
        <f t="shared" si="5"/>
        <v/>
      </c>
      <c r="Z61" s="68">
        <f t="shared" si="6"/>
        <v>0</v>
      </c>
      <c r="AA61" s="11" t="str">
        <f t="shared" si="7"/>
        <v/>
      </c>
      <c r="AB61" s="11" t="str">
        <f t="shared" si="8"/>
        <v/>
      </c>
    </row>
    <row r="62" spans="1:28" ht="16.5" x14ac:dyDescent="0.2">
      <c r="A62" s="12">
        <v>53</v>
      </c>
      <c r="B62" s="41"/>
      <c r="C62" s="42"/>
      <c r="D62" s="43"/>
      <c r="E62" s="44"/>
      <c r="F62" s="45"/>
      <c r="G62" s="46"/>
      <c r="H62" s="43"/>
      <c r="I62" s="44"/>
      <c r="J62" s="45"/>
      <c r="K62" s="46"/>
      <c r="L62" s="43"/>
      <c r="M62" s="44"/>
      <c r="N62" s="45"/>
      <c r="O62" s="46"/>
      <c r="P62" s="43"/>
      <c r="Q62" s="44"/>
      <c r="R62" s="45"/>
      <c r="S62" s="46"/>
      <c r="T62" s="39" t="str">
        <f t="shared" si="9"/>
        <v/>
      </c>
      <c r="U62" s="63" t="str">
        <f t="shared" si="10"/>
        <v/>
      </c>
      <c r="V62" s="40" t="str">
        <f t="shared" si="11"/>
        <v/>
      </c>
      <c r="W62" s="11" t="str">
        <f t="shared" si="12"/>
        <v/>
      </c>
      <c r="X62" s="11" t="str">
        <f t="shared" si="4"/>
        <v/>
      </c>
      <c r="Y62" s="11" t="str">
        <f t="shared" si="5"/>
        <v/>
      </c>
      <c r="Z62" s="68">
        <f t="shared" si="6"/>
        <v>0</v>
      </c>
      <c r="AA62" s="11" t="str">
        <f t="shared" si="7"/>
        <v/>
      </c>
      <c r="AB62" s="11" t="str">
        <f t="shared" si="8"/>
        <v/>
      </c>
    </row>
    <row r="63" spans="1:28" ht="16.5" x14ac:dyDescent="0.2">
      <c r="A63" s="12">
        <v>54</v>
      </c>
      <c r="B63" s="41"/>
      <c r="C63" s="42"/>
      <c r="D63" s="43"/>
      <c r="E63" s="44"/>
      <c r="F63" s="45"/>
      <c r="G63" s="46"/>
      <c r="H63" s="43"/>
      <c r="I63" s="44"/>
      <c r="J63" s="45"/>
      <c r="K63" s="46"/>
      <c r="L63" s="43"/>
      <c r="M63" s="44"/>
      <c r="N63" s="45"/>
      <c r="O63" s="46"/>
      <c r="P63" s="43"/>
      <c r="Q63" s="44"/>
      <c r="R63" s="45"/>
      <c r="S63" s="46"/>
      <c r="T63" s="39" t="str">
        <f t="shared" si="9"/>
        <v/>
      </c>
      <c r="U63" s="63" t="str">
        <f t="shared" si="10"/>
        <v/>
      </c>
      <c r="V63" s="40" t="str">
        <f t="shared" si="11"/>
        <v/>
      </c>
      <c r="W63" s="11" t="str">
        <f t="shared" si="12"/>
        <v/>
      </c>
      <c r="X63" s="11" t="str">
        <f t="shared" si="4"/>
        <v/>
      </c>
      <c r="Y63" s="11" t="str">
        <f t="shared" si="5"/>
        <v/>
      </c>
      <c r="Z63" s="68">
        <f t="shared" si="6"/>
        <v>0</v>
      </c>
      <c r="AA63" s="11" t="str">
        <f t="shared" si="7"/>
        <v/>
      </c>
      <c r="AB63" s="11" t="str">
        <f t="shared" si="8"/>
        <v/>
      </c>
    </row>
    <row r="64" spans="1:28" ht="16.5" x14ac:dyDescent="0.2">
      <c r="A64" s="72">
        <v>55</v>
      </c>
      <c r="B64" s="41"/>
      <c r="C64" s="42"/>
      <c r="D64" s="43"/>
      <c r="E64" s="44"/>
      <c r="F64" s="45"/>
      <c r="G64" s="46"/>
      <c r="H64" s="43"/>
      <c r="I64" s="44"/>
      <c r="J64" s="45"/>
      <c r="K64" s="46"/>
      <c r="L64" s="43"/>
      <c r="M64" s="44"/>
      <c r="N64" s="45"/>
      <c r="O64" s="46"/>
      <c r="P64" s="43"/>
      <c r="Q64" s="44"/>
      <c r="R64" s="45"/>
      <c r="S64" s="46"/>
      <c r="T64" s="39" t="str">
        <f t="shared" si="9"/>
        <v/>
      </c>
      <c r="U64" s="63" t="str">
        <f t="shared" si="10"/>
        <v/>
      </c>
      <c r="V64" s="40" t="str">
        <f t="shared" si="11"/>
        <v/>
      </c>
      <c r="W64" s="11" t="str">
        <f t="shared" si="12"/>
        <v/>
      </c>
      <c r="X64" s="11" t="str">
        <f t="shared" si="4"/>
        <v/>
      </c>
      <c r="Y64" s="11" t="str">
        <f t="shared" si="5"/>
        <v/>
      </c>
      <c r="Z64" s="68">
        <f t="shared" si="6"/>
        <v>0</v>
      </c>
      <c r="AA64" s="11" t="str">
        <f t="shared" si="7"/>
        <v/>
      </c>
      <c r="AB64" s="11" t="str">
        <f t="shared" si="8"/>
        <v/>
      </c>
    </row>
    <row r="65" spans="1:28" ht="16.5" x14ac:dyDescent="0.2">
      <c r="A65" s="12">
        <v>56</v>
      </c>
      <c r="B65" s="41"/>
      <c r="C65" s="42"/>
      <c r="D65" s="43"/>
      <c r="E65" s="44"/>
      <c r="F65" s="45"/>
      <c r="G65" s="46"/>
      <c r="H65" s="43"/>
      <c r="I65" s="44"/>
      <c r="J65" s="45"/>
      <c r="K65" s="46"/>
      <c r="L65" s="43"/>
      <c r="M65" s="44"/>
      <c r="N65" s="45"/>
      <c r="O65" s="46"/>
      <c r="P65" s="43"/>
      <c r="Q65" s="44"/>
      <c r="R65" s="45"/>
      <c r="S65" s="46"/>
      <c r="T65" s="39" t="str">
        <f t="shared" si="9"/>
        <v/>
      </c>
      <c r="U65" s="63" t="str">
        <f t="shared" si="10"/>
        <v/>
      </c>
      <c r="V65" s="40" t="str">
        <f t="shared" si="11"/>
        <v/>
      </c>
      <c r="W65" s="11" t="str">
        <f t="shared" si="12"/>
        <v/>
      </c>
      <c r="X65" s="11" t="str">
        <f t="shared" si="4"/>
        <v/>
      </c>
      <c r="Y65" s="11" t="str">
        <f t="shared" si="5"/>
        <v/>
      </c>
      <c r="Z65" s="68">
        <f t="shared" si="6"/>
        <v>0</v>
      </c>
      <c r="AA65" s="11" t="str">
        <f t="shared" si="7"/>
        <v/>
      </c>
      <c r="AB65" s="11" t="str">
        <f t="shared" si="8"/>
        <v/>
      </c>
    </row>
    <row r="66" spans="1:28" ht="16.5" x14ac:dyDescent="0.2">
      <c r="A66" s="12">
        <v>57</v>
      </c>
      <c r="B66" s="41"/>
      <c r="C66" s="42"/>
      <c r="D66" s="43"/>
      <c r="E66" s="44"/>
      <c r="F66" s="45"/>
      <c r="G66" s="46"/>
      <c r="H66" s="43"/>
      <c r="I66" s="44"/>
      <c r="J66" s="45"/>
      <c r="K66" s="46"/>
      <c r="L66" s="43"/>
      <c r="M66" s="44"/>
      <c r="N66" s="45"/>
      <c r="O66" s="46"/>
      <c r="P66" s="43"/>
      <c r="Q66" s="44"/>
      <c r="R66" s="45"/>
      <c r="S66" s="46"/>
      <c r="T66" s="39" t="str">
        <f t="shared" si="9"/>
        <v/>
      </c>
      <c r="U66" s="63" t="str">
        <f t="shared" si="10"/>
        <v/>
      </c>
      <c r="V66" s="40" t="str">
        <f t="shared" si="11"/>
        <v/>
      </c>
      <c r="W66" s="11" t="str">
        <f t="shared" si="12"/>
        <v/>
      </c>
      <c r="X66" s="11" t="str">
        <f t="shared" si="4"/>
        <v/>
      </c>
      <c r="Y66" s="11" t="str">
        <f t="shared" si="5"/>
        <v/>
      </c>
      <c r="Z66" s="68">
        <f t="shared" si="6"/>
        <v>0</v>
      </c>
      <c r="AA66" s="11" t="str">
        <f t="shared" si="7"/>
        <v/>
      </c>
      <c r="AB66" s="11" t="str">
        <f t="shared" si="8"/>
        <v/>
      </c>
    </row>
    <row r="67" spans="1:28" ht="16.5" x14ac:dyDescent="0.2">
      <c r="A67" s="72">
        <v>58</v>
      </c>
      <c r="B67" s="41"/>
      <c r="C67" s="42"/>
      <c r="D67" s="43"/>
      <c r="E67" s="44"/>
      <c r="F67" s="45"/>
      <c r="G67" s="46"/>
      <c r="H67" s="43"/>
      <c r="I67" s="44"/>
      <c r="J67" s="45"/>
      <c r="K67" s="46"/>
      <c r="L67" s="43"/>
      <c r="M67" s="44"/>
      <c r="N67" s="45"/>
      <c r="O67" s="46"/>
      <c r="P67" s="43"/>
      <c r="Q67" s="44"/>
      <c r="R67" s="45"/>
      <c r="S67" s="46"/>
      <c r="T67" s="39" t="str">
        <f t="shared" si="9"/>
        <v/>
      </c>
      <c r="U67" s="63" t="str">
        <f t="shared" si="10"/>
        <v/>
      </c>
      <c r="V67" s="40" t="str">
        <f t="shared" si="11"/>
        <v/>
      </c>
      <c r="W67" s="11" t="str">
        <f t="shared" si="12"/>
        <v/>
      </c>
      <c r="X67" s="11" t="str">
        <f t="shared" si="4"/>
        <v/>
      </c>
      <c r="Y67" s="11" t="str">
        <f t="shared" si="5"/>
        <v/>
      </c>
      <c r="Z67" s="68">
        <f t="shared" si="6"/>
        <v>0</v>
      </c>
      <c r="AA67" s="11" t="str">
        <f t="shared" si="7"/>
        <v/>
      </c>
      <c r="AB67" s="11" t="str">
        <f t="shared" si="8"/>
        <v/>
      </c>
    </row>
    <row r="68" spans="1:28" ht="16.5" x14ac:dyDescent="0.2">
      <c r="A68" s="12">
        <v>59</v>
      </c>
      <c r="B68" s="41"/>
      <c r="C68" s="42"/>
      <c r="D68" s="43"/>
      <c r="E68" s="44"/>
      <c r="F68" s="45"/>
      <c r="G68" s="46"/>
      <c r="H68" s="43"/>
      <c r="I68" s="44"/>
      <c r="J68" s="45"/>
      <c r="K68" s="46"/>
      <c r="L68" s="43"/>
      <c r="M68" s="44"/>
      <c r="N68" s="45"/>
      <c r="O68" s="46"/>
      <c r="P68" s="43"/>
      <c r="Q68" s="44"/>
      <c r="R68" s="45"/>
      <c r="S68" s="46"/>
      <c r="T68" s="39" t="str">
        <f t="shared" si="9"/>
        <v/>
      </c>
      <c r="U68" s="63" t="str">
        <f t="shared" si="10"/>
        <v/>
      </c>
      <c r="V68" s="40" t="str">
        <f t="shared" si="11"/>
        <v/>
      </c>
      <c r="W68" s="11" t="str">
        <f t="shared" si="12"/>
        <v/>
      </c>
      <c r="X68" s="11" t="str">
        <f t="shared" si="4"/>
        <v/>
      </c>
      <c r="Y68" s="11" t="str">
        <f t="shared" si="5"/>
        <v/>
      </c>
      <c r="Z68" s="68">
        <f t="shared" si="6"/>
        <v>0</v>
      </c>
      <c r="AA68" s="11" t="str">
        <f t="shared" si="7"/>
        <v/>
      </c>
      <c r="AB68" s="11" t="str">
        <f t="shared" si="8"/>
        <v/>
      </c>
    </row>
    <row r="69" spans="1:28" ht="16.5" x14ac:dyDescent="0.2">
      <c r="A69" s="12">
        <v>60</v>
      </c>
      <c r="B69" s="41"/>
      <c r="C69" s="42"/>
      <c r="D69" s="43"/>
      <c r="E69" s="44"/>
      <c r="F69" s="45"/>
      <c r="G69" s="46"/>
      <c r="H69" s="43"/>
      <c r="I69" s="44"/>
      <c r="J69" s="45"/>
      <c r="K69" s="46"/>
      <c r="L69" s="43"/>
      <c r="M69" s="44"/>
      <c r="N69" s="45"/>
      <c r="O69" s="46"/>
      <c r="P69" s="43"/>
      <c r="Q69" s="44"/>
      <c r="R69" s="45"/>
      <c r="S69" s="46"/>
      <c r="T69" s="39" t="str">
        <f t="shared" si="9"/>
        <v/>
      </c>
      <c r="U69" s="63" t="str">
        <f t="shared" si="10"/>
        <v/>
      </c>
      <c r="V69" s="40" t="str">
        <f t="shared" si="11"/>
        <v/>
      </c>
      <c r="W69" s="11" t="str">
        <f t="shared" si="12"/>
        <v/>
      </c>
      <c r="X69" s="11" t="str">
        <f t="shared" si="4"/>
        <v/>
      </c>
      <c r="Y69" s="11" t="str">
        <f t="shared" si="5"/>
        <v/>
      </c>
      <c r="Z69" s="68">
        <f t="shared" si="6"/>
        <v>0</v>
      </c>
      <c r="AA69" s="11" t="str">
        <f t="shared" si="7"/>
        <v/>
      </c>
      <c r="AB69" s="11" t="str">
        <f t="shared" si="8"/>
        <v/>
      </c>
    </row>
    <row r="70" spans="1:28" ht="16.5" x14ac:dyDescent="0.2">
      <c r="A70" s="72">
        <v>61</v>
      </c>
      <c r="B70" s="41"/>
      <c r="C70" s="42"/>
      <c r="D70" s="43"/>
      <c r="E70" s="44"/>
      <c r="F70" s="45"/>
      <c r="G70" s="46"/>
      <c r="H70" s="43"/>
      <c r="I70" s="44"/>
      <c r="J70" s="45"/>
      <c r="K70" s="46"/>
      <c r="L70" s="43"/>
      <c r="M70" s="44"/>
      <c r="N70" s="45"/>
      <c r="O70" s="46"/>
      <c r="P70" s="43"/>
      <c r="Q70" s="44"/>
      <c r="R70" s="45"/>
      <c r="S70" s="46"/>
      <c r="T70" s="39" t="str">
        <f t="shared" si="9"/>
        <v/>
      </c>
      <c r="U70" s="63" t="str">
        <f t="shared" si="10"/>
        <v/>
      </c>
      <c r="V70" s="40" t="str">
        <f t="shared" si="11"/>
        <v/>
      </c>
      <c r="W70" s="11" t="str">
        <f t="shared" si="12"/>
        <v/>
      </c>
      <c r="X70" s="11" t="str">
        <f t="shared" si="4"/>
        <v/>
      </c>
      <c r="Y70" s="11" t="str">
        <f t="shared" si="5"/>
        <v/>
      </c>
      <c r="Z70" s="68">
        <f t="shared" si="6"/>
        <v>0</v>
      </c>
      <c r="AA70" s="11" t="str">
        <f t="shared" si="7"/>
        <v/>
      </c>
      <c r="AB70" s="11" t="str">
        <f t="shared" si="8"/>
        <v/>
      </c>
    </row>
    <row r="71" spans="1:28" ht="16.5" x14ac:dyDescent="0.2">
      <c r="A71" s="12">
        <v>62</v>
      </c>
      <c r="B71" s="41"/>
      <c r="C71" s="42"/>
      <c r="D71" s="43"/>
      <c r="E71" s="44"/>
      <c r="F71" s="45"/>
      <c r="G71" s="46"/>
      <c r="H71" s="43"/>
      <c r="I71" s="44"/>
      <c r="J71" s="45"/>
      <c r="K71" s="46"/>
      <c r="L71" s="43"/>
      <c r="M71" s="44"/>
      <c r="N71" s="45"/>
      <c r="O71" s="46"/>
      <c r="P71" s="43"/>
      <c r="Q71" s="44"/>
      <c r="R71" s="45"/>
      <c r="S71" s="46"/>
      <c r="T71" s="39" t="str">
        <f t="shared" si="9"/>
        <v/>
      </c>
      <c r="U71" s="63" t="str">
        <f t="shared" si="10"/>
        <v/>
      </c>
      <c r="V71" s="40" t="str">
        <f t="shared" si="11"/>
        <v/>
      </c>
      <c r="W71" s="11" t="str">
        <f t="shared" si="12"/>
        <v/>
      </c>
      <c r="X71" s="11" t="str">
        <f t="shared" ref="X71:X95" si="13">IF(ISNUMBER(T71)=TRUE,T71,"")</f>
        <v/>
      </c>
      <c r="Y71" s="11" t="str">
        <f t="shared" ref="Y71:Y95" si="14">IF(ISNUMBER(U71)=TRUE,U71,"")</f>
        <v/>
      </c>
      <c r="Z71" s="68">
        <f t="shared" ref="Z71:Z95" si="15">MAX(E71,G71,I71,K71,M71,O71,Q71,S71)</f>
        <v>0</v>
      </c>
      <c r="AA71" s="11" t="str">
        <f t="shared" si="7"/>
        <v/>
      </c>
      <c r="AB71" s="11" t="str">
        <f t="shared" si="8"/>
        <v/>
      </c>
    </row>
    <row r="72" spans="1:28" ht="16.5" x14ac:dyDescent="0.2">
      <c r="A72" s="12">
        <v>63</v>
      </c>
      <c r="B72" s="41"/>
      <c r="C72" s="42"/>
      <c r="D72" s="43"/>
      <c r="E72" s="44"/>
      <c r="F72" s="45"/>
      <c r="G72" s="46"/>
      <c r="H72" s="43"/>
      <c r="I72" s="44"/>
      <c r="J72" s="45"/>
      <c r="K72" s="46"/>
      <c r="L72" s="43"/>
      <c r="M72" s="44"/>
      <c r="N72" s="45"/>
      <c r="O72" s="46"/>
      <c r="P72" s="43"/>
      <c r="Q72" s="44"/>
      <c r="R72" s="45"/>
      <c r="S72" s="46"/>
      <c r="T72" s="39" t="str">
        <f t="shared" si="9"/>
        <v/>
      </c>
      <c r="U72" s="63" t="str">
        <f t="shared" si="10"/>
        <v/>
      </c>
      <c r="V72" s="40" t="str">
        <f t="shared" si="11"/>
        <v/>
      </c>
      <c r="W72" s="11" t="str">
        <f t="shared" si="12"/>
        <v/>
      </c>
      <c r="X72" s="11" t="str">
        <f t="shared" si="13"/>
        <v/>
      </c>
      <c r="Y72" s="11" t="str">
        <f t="shared" si="14"/>
        <v/>
      </c>
      <c r="Z72" s="68">
        <f t="shared" si="15"/>
        <v>0</v>
      </c>
      <c r="AA72" s="11" t="str">
        <f t="shared" si="7"/>
        <v/>
      </c>
      <c r="AB72" s="11" t="str">
        <f t="shared" si="8"/>
        <v/>
      </c>
    </row>
    <row r="73" spans="1:28" ht="16.5" x14ac:dyDescent="0.2">
      <c r="A73" s="72">
        <v>64</v>
      </c>
      <c r="B73" s="41"/>
      <c r="C73" s="42"/>
      <c r="D73" s="43"/>
      <c r="E73" s="44"/>
      <c r="F73" s="45"/>
      <c r="G73" s="46"/>
      <c r="H73" s="43"/>
      <c r="I73" s="44"/>
      <c r="J73" s="45"/>
      <c r="K73" s="46"/>
      <c r="L73" s="43"/>
      <c r="M73" s="44"/>
      <c r="N73" s="45"/>
      <c r="O73" s="46"/>
      <c r="P73" s="43"/>
      <c r="Q73" s="44"/>
      <c r="R73" s="45"/>
      <c r="S73" s="46"/>
      <c r="T73" s="39" t="str">
        <f t="shared" si="9"/>
        <v/>
      </c>
      <c r="U73" s="63" t="str">
        <f t="shared" si="10"/>
        <v/>
      </c>
      <c r="V73" s="40" t="str">
        <f t="shared" si="11"/>
        <v/>
      </c>
      <c r="W73" s="11" t="str">
        <f t="shared" si="12"/>
        <v/>
      </c>
      <c r="X73" s="11" t="str">
        <f t="shared" si="13"/>
        <v/>
      </c>
      <c r="Y73" s="11" t="str">
        <f t="shared" si="14"/>
        <v/>
      </c>
      <c r="Z73" s="68">
        <f t="shared" si="15"/>
        <v>0</v>
      </c>
      <c r="AA73" s="11" t="str">
        <f t="shared" si="7"/>
        <v/>
      </c>
      <c r="AB73" s="11" t="str">
        <f t="shared" si="8"/>
        <v/>
      </c>
    </row>
    <row r="74" spans="1:28" ht="16.5" x14ac:dyDescent="0.2">
      <c r="A74" s="12">
        <v>65</v>
      </c>
      <c r="B74" s="41"/>
      <c r="C74" s="42"/>
      <c r="D74" s="43"/>
      <c r="E74" s="44"/>
      <c r="F74" s="45"/>
      <c r="G74" s="46"/>
      <c r="H74" s="43"/>
      <c r="I74" s="44"/>
      <c r="J74" s="45"/>
      <c r="K74" s="46"/>
      <c r="L74" s="43"/>
      <c r="M74" s="44"/>
      <c r="N74" s="45"/>
      <c r="O74" s="46"/>
      <c r="P74" s="43"/>
      <c r="Q74" s="44"/>
      <c r="R74" s="45"/>
      <c r="S74" s="46"/>
      <c r="T74" s="39" t="str">
        <f t="shared" ref="T74:T95" si="16">IF(ISNUMBER(D74)=TRUE,SUM(D74,F74,H74,J74,L74,N74,P74,R74),"")</f>
        <v/>
      </c>
      <c r="U74" s="63" t="str">
        <f t="shared" ref="U74:U95" si="17">IF(ISNUMBER(E74)=TRUE,SUM(E74,G74,I74,K74,M74,O74,Q74,S74),"")</f>
        <v/>
      </c>
      <c r="V74" s="40" t="str">
        <f t="shared" ref="V74:V95" si="18">IF(ISNUMBER(AB74)=TRUE,AB74,"")</f>
        <v/>
      </c>
      <c r="W74" s="11" t="str">
        <f t="shared" ref="W74:W95" si="19">IF(ISNUMBER(V74)=TRUE,1,"")</f>
        <v/>
      </c>
      <c r="X74" s="11" t="str">
        <f t="shared" si="13"/>
        <v/>
      </c>
      <c r="Y74" s="11" t="str">
        <f t="shared" si="14"/>
        <v/>
      </c>
      <c r="Z74" s="68">
        <f t="shared" si="15"/>
        <v>0</v>
      </c>
      <c r="AA74" s="11" t="str">
        <f t="shared" si="7"/>
        <v/>
      </c>
      <c r="AB74" s="11" t="str">
        <f t="shared" si="8"/>
        <v/>
      </c>
    </row>
    <row r="75" spans="1:28" ht="16.5" x14ac:dyDescent="0.2">
      <c r="A75" s="12">
        <v>66</v>
      </c>
      <c r="B75" s="41"/>
      <c r="C75" s="42"/>
      <c r="D75" s="43"/>
      <c r="E75" s="44"/>
      <c r="F75" s="45"/>
      <c r="G75" s="46"/>
      <c r="H75" s="43"/>
      <c r="I75" s="44"/>
      <c r="J75" s="45"/>
      <c r="K75" s="46"/>
      <c r="L75" s="43"/>
      <c r="M75" s="44"/>
      <c r="N75" s="45"/>
      <c r="O75" s="46"/>
      <c r="P75" s="43"/>
      <c r="Q75" s="44"/>
      <c r="R75" s="45"/>
      <c r="S75" s="46"/>
      <c r="T75" s="39" t="str">
        <f t="shared" si="16"/>
        <v/>
      </c>
      <c r="U75" s="63" t="str">
        <f t="shared" si="17"/>
        <v/>
      </c>
      <c r="V75" s="40" t="str">
        <f t="shared" si="18"/>
        <v/>
      </c>
      <c r="W75" s="11" t="str">
        <f t="shared" si="19"/>
        <v/>
      </c>
      <c r="X75" s="11" t="str">
        <f t="shared" si="13"/>
        <v/>
      </c>
      <c r="Y75" s="11" t="str">
        <f t="shared" si="14"/>
        <v/>
      </c>
      <c r="Z75" s="68">
        <f t="shared" si="15"/>
        <v>0</v>
      </c>
      <c r="AA75" s="11" t="str">
        <f t="shared" ref="AA75:AA95" si="20">IF(ISNUMBER(X75)=TRUE,X75-Y75/100000-Z75/1000000000,"")</f>
        <v/>
      </c>
      <c r="AB75" s="11" t="str">
        <f t="shared" ref="AB75:AB95" si="21">IF(ISNUMBER(AA75)=TRUE,RANK(AA75,$AA$10:$AA$95,1),"")</f>
        <v/>
      </c>
    </row>
    <row r="76" spans="1:28" ht="16.5" x14ac:dyDescent="0.2">
      <c r="A76" s="72">
        <v>67</v>
      </c>
      <c r="B76" s="41"/>
      <c r="C76" s="42"/>
      <c r="D76" s="43"/>
      <c r="E76" s="44"/>
      <c r="F76" s="45"/>
      <c r="G76" s="46"/>
      <c r="H76" s="43"/>
      <c r="I76" s="44"/>
      <c r="J76" s="45"/>
      <c r="K76" s="46"/>
      <c r="L76" s="43"/>
      <c r="M76" s="44"/>
      <c r="N76" s="45"/>
      <c r="O76" s="46"/>
      <c r="P76" s="43"/>
      <c r="Q76" s="44"/>
      <c r="R76" s="45"/>
      <c r="S76" s="46"/>
      <c r="T76" s="39" t="str">
        <f t="shared" si="16"/>
        <v/>
      </c>
      <c r="U76" s="63" t="str">
        <f t="shared" si="17"/>
        <v/>
      </c>
      <c r="V76" s="40" t="str">
        <f t="shared" si="18"/>
        <v/>
      </c>
      <c r="W76" s="11" t="str">
        <f t="shared" si="19"/>
        <v/>
      </c>
      <c r="X76" s="11" t="str">
        <f t="shared" si="13"/>
        <v/>
      </c>
      <c r="Y76" s="11" t="str">
        <f t="shared" si="14"/>
        <v/>
      </c>
      <c r="Z76" s="68">
        <f t="shared" si="15"/>
        <v>0</v>
      </c>
      <c r="AA76" s="11" t="str">
        <f t="shared" si="20"/>
        <v/>
      </c>
      <c r="AB76" s="11" t="str">
        <f t="shared" si="21"/>
        <v/>
      </c>
    </row>
    <row r="77" spans="1:28" ht="16.5" x14ac:dyDescent="0.2">
      <c r="A77" s="12">
        <v>68</v>
      </c>
      <c r="B77" s="41"/>
      <c r="C77" s="42"/>
      <c r="D77" s="43"/>
      <c r="E77" s="44"/>
      <c r="F77" s="45"/>
      <c r="G77" s="46"/>
      <c r="H77" s="43"/>
      <c r="I77" s="44"/>
      <c r="J77" s="45"/>
      <c r="K77" s="46"/>
      <c r="L77" s="43"/>
      <c r="M77" s="44"/>
      <c r="N77" s="45"/>
      <c r="O77" s="46"/>
      <c r="P77" s="43"/>
      <c r="Q77" s="44"/>
      <c r="R77" s="45"/>
      <c r="S77" s="46"/>
      <c r="T77" s="39" t="str">
        <f t="shared" si="16"/>
        <v/>
      </c>
      <c r="U77" s="63" t="str">
        <f t="shared" si="17"/>
        <v/>
      </c>
      <c r="V77" s="40" t="str">
        <f t="shared" si="18"/>
        <v/>
      </c>
      <c r="W77" s="11" t="str">
        <f t="shared" si="19"/>
        <v/>
      </c>
      <c r="X77" s="11" t="str">
        <f t="shared" si="13"/>
        <v/>
      </c>
      <c r="Y77" s="11" t="str">
        <f t="shared" si="14"/>
        <v/>
      </c>
      <c r="Z77" s="68">
        <f t="shared" si="15"/>
        <v>0</v>
      </c>
      <c r="AA77" s="11" t="str">
        <f t="shared" si="20"/>
        <v/>
      </c>
      <c r="AB77" s="11" t="str">
        <f t="shared" si="21"/>
        <v/>
      </c>
    </row>
    <row r="78" spans="1:28" ht="16.5" x14ac:dyDescent="0.2">
      <c r="A78" s="12">
        <v>69</v>
      </c>
      <c r="B78" s="41"/>
      <c r="C78" s="42"/>
      <c r="D78" s="43"/>
      <c r="E78" s="44"/>
      <c r="F78" s="45"/>
      <c r="G78" s="46"/>
      <c r="H78" s="43"/>
      <c r="I78" s="44"/>
      <c r="J78" s="45"/>
      <c r="K78" s="46"/>
      <c r="L78" s="43"/>
      <c r="M78" s="44"/>
      <c r="N78" s="45"/>
      <c r="O78" s="46"/>
      <c r="P78" s="43"/>
      <c r="Q78" s="44"/>
      <c r="R78" s="45"/>
      <c r="S78" s="46"/>
      <c r="T78" s="39" t="str">
        <f t="shared" si="16"/>
        <v/>
      </c>
      <c r="U78" s="63" t="str">
        <f t="shared" si="17"/>
        <v/>
      </c>
      <c r="V78" s="40" t="str">
        <f t="shared" si="18"/>
        <v/>
      </c>
      <c r="W78" s="11" t="str">
        <f t="shared" si="19"/>
        <v/>
      </c>
      <c r="X78" s="11" t="str">
        <f t="shared" si="13"/>
        <v/>
      </c>
      <c r="Y78" s="11" t="str">
        <f t="shared" si="14"/>
        <v/>
      </c>
      <c r="Z78" s="68">
        <f t="shared" si="15"/>
        <v>0</v>
      </c>
      <c r="AA78" s="11" t="str">
        <f t="shared" si="20"/>
        <v/>
      </c>
      <c r="AB78" s="11" t="str">
        <f t="shared" si="21"/>
        <v/>
      </c>
    </row>
    <row r="79" spans="1:28" ht="16.5" x14ac:dyDescent="0.2">
      <c r="A79" s="72">
        <v>70</v>
      </c>
      <c r="B79" s="41"/>
      <c r="C79" s="42"/>
      <c r="D79" s="43"/>
      <c r="E79" s="44"/>
      <c r="F79" s="45"/>
      <c r="G79" s="46"/>
      <c r="H79" s="43"/>
      <c r="I79" s="44"/>
      <c r="J79" s="45"/>
      <c r="K79" s="46"/>
      <c r="L79" s="43"/>
      <c r="M79" s="44"/>
      <c r="N79" s="45"/>
      <c r="O79" s="46"/>
      <c r="P79" s="43"/>
      <c r="Q79" s="44"/>
      <c r="R79" s="45"/>
      <c r="S79" s="46"/>
      <c r="T79" s="39" t="str">
        <f t="shared" si="16"/>
        <v/>
      </c>
      <c r="U79" s="63" t="str">
        <f t="shared" si="17"/>
        <v/>
      </c>
      <c r="V79" s="40" t="str">
        <f t="shared" si="18"/>
        <v/>
      </c>
      <c r="W79" s="11" t="str">
        <f t="shared" si="19"/>
        <v/>
      </c>
      <c r="X79" s="11" t="str">
        <f t="shared" si="13"/>
        <v/>
      </c>
      <c r="Y79" s="11" t="str">
        <f t="shared" si="14"/>
        <v/>
      </c>
      <c r="Z79" s="68">
        <f t="shared" si="15"/>
        <v>0</v>
      </c>
      <c r="AA79" s="11" t="str">
        <f t="shared" si="20"/>
        <v/>
      </c>
      <c r="AB79" s="11" t="str">
        <f t="shared" si="21"/>
        <v/>
      </c>
    </row>
    <row r="80" spans="1:28" ht="16.5" x14ac:dyDescent="0.2">
      <c r="A80" s="12">
        <v>71</v>
      </c>
      <c r="B80" s="41"/>
      <c r="C80" s="42"/>
      <c r="D80" s="43"/>
      <c r="E80" s="44"/>
      <c r="F80" s="45"/>
      <c r="G80" s="46"/>
      <c r="H80" s="43"/>
      <c r="I80" s="44"/>
      <c r="J80" s="45"/>
      <c r="K80" s="46"/>
      <c r="L80" s="43"/>
      <c r="M80" s="44"/>
      <c r="N80" s="45"/>
      <c r="O80" s="46"/>
      <c r="P80" s="43"/>
      <c r="Q80" s="44"/>
      <c r="R80" s="45"/>
      <c r="S80" s="46"/>
      <c r="T80" s="39" t="str">
        <f t="shared" si="16"/>
        <v/>
      </c>
      <c r="U80" s="63" t="str">
        <f t="shared" si="17"/>
        <v/>
      </c>
      <c r="V80" s="40" t="str">
        <f t="shared" si="18"/>
        <v/>
      </c>
      <c r="W80" s="11" t="str">
        <f t="shared" si="19"/>
        <v/>
      </c>
      <c r="X80" s="11" t="str">
        <f t="shared" si="13"/>
        <v/>
      </c>
      <c r="Y80" s="11" t="str">
        <f t="shared" si="14"/>
        <v/>
      </c>
      <c r="Z80" s="68">
        <f t="shared" si="15"/>
        <v>0</v>
      </c>
      <c r="AA80" s="11" t="str">
        <f t="shared" si="20"/>
        <v/>
      </c>
      <c r="AB80" s="11" t="str">
        <f t="shared" si="21"/>
        <v/>
      </c>
    </row>
    <row r="81" spans="1:28" ht="16.5" x14ac:dyDescent="0.2">
      <c r="A81" s="12">
        <v>72</v>
      </c>
      <c r="B81" s="41"/>
      <c r="C81" s="42"/>
      <c r="D81" s="43"/>
      <c r="E81" s="44"/>
      <c r="F81" s="45"/>
      <c r="G81" s="46"/>
      <c r="H81" s="43"/>
      <c r="I81" s="44"/>
      <c r="J81" s="45"/>
      <c r="K81" s="46"/>
      <c r="L81" s="43"/>
      <c r="M81" s="44"/>
      <c r="N81" s="45"/>
      <c r="O81" s="46"/>
      <c r="P81" s="43"/>
      <c r="Q81" s="44"/>
      <c r="R81" s="45"/>
      <c r="S81" s="46"/>
      <c r="T81" s="39" t="str">
        <f t="shared" si="16"/>
        <v/>
      </c>
      <c r="U81" s="63" t="str">
        <f t="shared" si="17"/>
        <v/>
      </c>
      <c r="V81" s="40" t="str">
        <f t="shared" si="18"/>
        <v/>
      </c>
      <c r="W81" s="11" t="str">
        <f t="shared" si="19"/>
        <v/>
      </c>
      <c r="X81" s="11" t="str">
        <f t="shared" si="13"/>
        <v/>
      </c>
      <c r="Y81" s="11" t="str">
        <f t="shared" si="14"/>
        <v/>
      </c>
      <c r="Z81" s="68">
        <f t="shared" si="15"/>
        <v>0</v>
      </c>
      <c r="AA81" s="11" t="str">
        <f t="shared" si="20"/>
        <v/>
      </c>
      <c r="AB81" s="11" t="str">
        <f t="shared" si="21"/>
        <v/>
      </c>
    </row>
    <row r="82" spans="1:28" ht="16.5" x14ac:dyDescent="0.2">
      <c r="A82" s="72">
        <v>73</v>
      </c>
      <c r="B82" s="41"/>
      <c r="C82" s="42"/>
      <c r="D82" s="43"/>
      <c r="E82" s="44"/>
      <c r="F82" s="45"/>
      <c r="G82" s="46"/>
      <c r="H82" s="43"/>
      <c r="I82" s="44"/>
      <c r="J82" s="45"/>
      <c r="K82" s="46"/>
      <c r="L82" s="43"/>
      <c r="M82" s="44"/>
      <c r="N82" s="45"/>
      <c r="O82" s="46"/>
      <c r="P82" s="43"/>
      <c r="Q82" s="44"/>
      <c r="R82" s="45"/>
      <c r="S82" s="46"/>
      <c r="T82" s="39" t="str">
        <f t="shared" si="16"/>
        <v/>
      </c>
      <c r="U82" s="63" t="str">
        <f t="shared" si="17"/>
        <v/>
      </c>
      <c r="V82" s="40" t="str">
        <f t="shared" si="18"/>
        <v/>
      </c>
      <c r="W82" s="11" t="str">
        <f t="shared" si="19"/>
        <v/>
      </c>
      <c r="X82" s="11" t="str">
        <f t="shared" si="13"/>
        <v/>
      </c>
      <c r="Y82" s="11" t="str">
        <f t="shared" si="14"/>
        <v/>
      </c>
      <c r="Z82" s="68">
        <f t="shared" si="15"/>
        <v>0</v>
      </c>
      <c r="AA82" s="11" t="str">
        <f t="shared" si="20"/>
        <v/>
      </c>
      <c r="AB82" s="11" t="str">
        <f t="shared" si="21"/>
        <v/>
      </c>
    </row>
    <row r="83" spans="1:28" ht="16.5" x14ac:dyDescent="0.2">
      <c r="A83" s="12">
        <v>74</v>
      </c>
      <c r="B83" s="41"/>
      <c r="C83" s="42"/>
      <c r="D83" s="43"/>
      <c r="E83" s="44"/>
      <c r="F83" s="45"/>
      <c r="G83" s="46"/>
      <c r="H83" s="43"/>
      <c r="I83" s="44"/>
      <c r="J83" s="45"/>
      <c r="K83" s="46"/>
      <c r="L83" s="43"/>
      <c r="M83" s="44"/>
      <c r="N83" s="45"/>
      <c r="O83" s="46"/>
      <c r="P83" s="43"/>
      <c r="Q83" s="44"/>
      <c r="R83" s="45"/>
      <c r="S83" s="46"/>
      <c r="T83" s="39" t="str">
        <f t="shared" si="16"/>
        <v/>
      </c>
      <c r="U83" s="63" t="str">
        <f t="shared" si="17"/>
        <v/>
      </c>
      <c r="V83" s="40" t="str">
        <f t="shared" si="18"/>
        <v/>
      </c>
      <c r="W83" s="11" t="str">
        <f t="shared" si="19"/>
        <v/>
      </c>
      <c r="X83" s="11" t="str">
        <f t="shared" si="13"/>
        <v/>
      </c>
      <c r="Y83" s="11" t="str">
        <f t="shared" si="14"/>
        <v/>
      </c>
      <c r="Z83" s="68">
        <f t="shared" si="15"/>
        <v>0</v>
      </c>
      <c r="AA83" s="11" t="str">
        <f t="shared" si="20"/>
        <v/>
      </c>
      <c r="AB83" s="11" t="str">
        <f t="shared" si="21"/>
        <v/>
      </c>
    </row>
    <row r="84" spans="1:28" ht="16.5" x14ac:dyDescent="0.2">
      <c r="A84" s="12">
        <v>75</v>
      </c>
      <c r="B84" s="41"/>
      <c r="C84" s="42"/>
      <c r="D84" s="43"/>
      <c r="E84" s="44"/>
      <c r="F84" s="45"/>
      <c r="G84" s="46"/>
      <c r="H84" s="43"/>
      <c r="I84" s="44"/>
      <c r="J84" s="45"/>
      <c r="K84" s="46"/>
      <c r="L84" s="43"/>
      <c r="M84" s="44"/>
      <c r="N84" s="45"/>
      <c r="O84" s="46"/>
      <c r="P84" s="43"/>
      <c r="Q84" s="44"/>
      <c r="R84" s="45"/>
      <c r="S84" s="46"/>
      <c r="T84" s="39" t="str">
        <f t="shared" si="16"/>
        <v/>
      </c>
      <c r="U84" s="63" t="str">
        <f t="shared" si="17"/>
        <v/>
      </c>
      <c r="V84" s="40" t="str">
        <f t="shared" si="18"/>
        <v/>
      </c>
      <c r="W84" s="11" t="str">
        <f t="shared" si="19"/>
        <v/>
      </c>
      <c r="X84" s="11" t="str">
        <f t="shared" si="13"/>
        <v/>
      </c>
      <c r="Y84" s="11" t="str">
        <f t="shared" si="14"/>
        <v/>
      </c>
      <c r="Z84" s="68">
        <f t="shared" si="15"/>
        <v>0</v>
      </c>
      <c r="AA84" s="11" t="str">
        <f t="shared" si="20"/>
        <v/>
      </c>
      <c r="AB84" s="11" t="str">
        <f t="shared" si="21"/>
        <v/>
      </c>
    </row>
    <row r="85" spans="1:28" ht="16.5" x14ac:dyDescent="0.2">
      <c r="A85" s="72">
        <v>76</v>
      </c>
      <c r="B85" s="41"/>
      <c r="C85" s="42"/>
      <c r="D85" s="43"/>
      <c r="E85" s="44"/>
      <c r="F85" s="45"/>
      <c r="G85" s="46"/>
      <c r="H85" s="43"/>
      <c r="I85" s="44"/>
      <c r="J85" s="45"/>
      <c r="K85" s="46"/>
      <c r="L85" s="43"/>
      <c r="M85" s="44"/>
      <c r="N85" s="45"/>
      <c r="O85" s="46"/>
      <c r="P85" s="43"/>
      <c r="Q85" s="44"/>
      <c r="R85" s="45"/>
      <c r="S85" s="46"/>
      <c r="T85" s="39" t="str">
        <f t="shared" si="16"/>
        <v/>
      </c>
      <c r="U85" s="63" t="str">
        <f t="shared" si="17"/>
        <v/>
      </c>
      <c r="V85" s="40" t="str">
        <f t="shared" si="18"/>
        <v/>
      </c>
      <c r="W85" s="11" t="str">
        <f t="shared" si="19"/>
        <v/>
      </c>
      <c r="X85" s="11" t="str">
        <f t="shared" si="13"/>
        <v/>
      </c>
      <c r="Y85" s="11" t="str">
        <f t="shared" si="14"/>
        <v/>
      </c>
      <c r="Z85" s="68">
        <f t="shared" si="15"/>
        <v>0</v>
      </c>
      <c r="AA85" s="11" t="str">
        <f t="shared" si="20"/>
        <v/>
      </c>
      <c r="AB85" s="11" t="str">
        <f t="shared" si="21"/>
        <v/>
      </c>
    </row>
    <row r="86" spans="1:28" ht="16.5" x14ac:dyDescent="0.2">
      <c r="A86" s="12">
        <v>77</v>
      </c>
      <c r="B86" s="41"/>
      <c r="C86" s="42"/>
      <c r="D86" s="43"/>
      <c r="E86" s="44"/>
      <c r="F86" s="45"/>
      <c r="G86" s="46"/>
      <c r="H86" s="43"/>
      <c r="I86" s="44"/>
      <c r="J86" s="45"/>
      <c r="K86" s="46"/>
      <c r="L86" s="43"/>
      <c r="M86" s="44"/>
      <c r="N86" s="45"/>
      <c r="O86" s="46"/>
      <c r="P86" s="43"/>
      <c r="Q86" s="44"/>
      <c r="R86" s="45"/>
      <c r="S86" s="46"/>
      <c r="T86" s="39" t="str">
        <f t="shared" si="16"/>
        <v/>
      </c>
      <c r="U86" s="63" t="str">
        <f t="shared" si="17"/>
        <v/>
      </c>
      <c r="V86" s="40" t="str">
        <f t="shared" si="18"/>
        <v/>
      </c>
      <c r="W86" s="11" t="str">
        <f t="shared" si="19"/>
        <v/>
      </c>
      <c r="X86" s="11" t="str">
        <f t="shared" si="13"/>
        <v/>
      </c>
      <c r="Y86" s="11" t="str">
        <f t="shared" si="14"/>
        <v/>
      </c>
      <c r="Z86" s="68">
        <f t="shared" si="15"/>
        <v>0</v>
      </c>
      <c r="AA86" s="11" t="str">
        <f t="shared" si="20"/>
        <v/>
      </c>
      <c r="AB86" s="11" t="str">
        <f t="shared" si="21"/>
        <v/>
      </c>
    </row>
    <row r="87" spans="1:28" ht="16.5" x14ac:dyDescent="0.2">
      <c r="A87" s="12">
        <v>78</v>
      </c>
      <c r="B87" s="41"/>
      <c r="C87" s="42"/>
      <c r="D87" s="43"/>
      <c r="E87" s="44"/>
      <c r="F87" s="45"/>
      <c r="G87" s="46"/>
      <c r="H87" s="43"/>
      <c r="I87" s="44"/>
      <c r="J87" s="45"/>
      <c r="K87" s="46"/>
      <c r="L87" s="43"/>
      <c r="M87" s="44"/>
      <c r="N87" s="45"/>
      <c r="O87" s="46"/>
      <c r="P87" s="43"/>
      <c r="Q87" s="44"/>
      <c r="R87" s="45"/>
      <c r="S87" s="46"/>
      <c r="T87" s="39" t="str">
        <f t="shared" si="16"/>
        <v/>
      </c>
      <c r="U87" s="63" t="str">
        <f t="shared" si="17"/>
        <v/>
      </c>
      <c r="V87" s="40" t="str">
        <f t="shared" si="18"/>
        <v/>
      </c>
      <c r="W87" s="11" t="str">
        <f t="shared" si="19"/>
        <v/>
      </c>
      <c r="X87" s="11" t="str">
        <f t="shared" si="13"/>
        <v/>
      </c>
      <c r="Y87" s="11" t="str">
        <f t="shared" si="14"/>
        <v/>
      </c>
      <c r="Z87" s="68">
        <f t="shared" si="15"/>
        <v>0</v>
      </c>
      <c r="AA87" s="11" t="str">
        <f t="shared" si="20"/>
        <v/>
      </c>
      <c r="AB87" s="11" t="str">
        <f t="shared" si="21"/>
        <v/>
      </c>
    </row>
    <row r="88" spans="1:28" ht="16.5" x14ac:dyDescent="0.2">
      <c r="A88" s="72">
        <v>79</v>
      </c>
      <c r="B88" s="41"/>
      <c r="C88" s="42"/>
      <c r="D88" s="43"/>
      <c r="E88" s="44"/>
      <c r="F88" s="45"/>
      <c r="G88" s="46"/>
      <c r="H88" s="43"/>
      <c r="I88" s="44"/>
      <c r="J88" s="45"/>
      <c r="K88" s="46"/>
      <c r="L88" s="43"/>
      <c r="M88" s="44"/>
      <c r="N88" s="45"/>
      <c r="O88" s="46"/>
      <c r="P88" s="43"/>
      <c r="Q88" s="44"/>
      <c r="R88" s="45"/>
      <c r="S88" s="46"/>
      <c r="T88" s="39" t="str">
        <f t="shared" si="16"/>
        <v/>
      </c>
      <c r="U88" s="63" t="str">
        <f t="shared" si="17"/>
        <v/>
      </c>
      <c r="V88" s="40" t="str">
        <f t="shared" si="18"/>
        <v/>
      </c>
      <c r="W88" s="11" t="str">
        <f t="shared" si="19"/>
        <v/>
      </c>
      <c r="X88" s="11" t="str">
        <f t="shared" si="13"/>
        <v/>
      </c>
      <c r="Y88" s="11" t="str">
        <f t="shared" si="14"/>
        <v/>
      </c>
      <c r="Z88" s="68">
        <f t="shared" si="15"/>
        <v>0</v>
      </c>
      <c r="AA88" s="11" t="str">
        <f t="shared" si="20"/>
        <v/>
      </c>
      <c r="AB88" s="11" t="str">
        <f t="shared" si="21"/>
        <v/>
      </c>
    </row>
    <row r="89" spans="1:28" ht="16.5" x14ac:dyDescent="0.2">
      <c r="A89" s="12">
        <v>80</v>
      </c>
      <c r="B89" s="41"/>
      <c r="C89" s="42"/>
      <c r="D89" s="43"/>
      <c r="E89" s="44"/>
      <c r="F89" s="45"/>
      <c r="G89" s="46"/>
      <c r="H89" s="43"/>
      <c r="I89" s="44"/>
      <c r="J89" s="45"/>
      <c r="K89" s="46"/>
      <c r="L89" s="43"/>
      <c r="M89" s="44"/>
      <c r="N89" s="45"/>
      <c r="O89" s="46"/>
      <c r="P89" s="43"/>
      <c r="Q89" s="44"/>
      <c r="R89" s="45"/>
      <c r="S89" s="46"/>
      <c r="T89" s="39" t="str">
        <f t="shared" si="16"/>
        <v/>
      </c>
      <c r="U89" s="63" t="str">
        <f t="shared" si="17"/>
        <v/>
      </c>
      <c r="V89" s="40" t="str">
        <f t="shared" si="18"/>
        <v/>
      </c>
      <c r="W89" s="11" t="str">
        <f t="shared" si="19"/>
        <v/>
      </c>
      <c r="X89" s="11" t="str">
        <f t="shared" si="13"/>
        <v/>
      </c>
      <c r="Y89" s="11" t="str">
        <f t="shared" si="14"/>
        <v/>
      </c>
      <c r="Z89" s="68">
        <f t="shared" si="15"/>
        <v>0</v>
      </c>
      <c r="AA89" s="11" t="str">
        <f t="shared" si="20"/>
        <v/>
      </c>
      <c r="AB89" s="11" t="str">
        <f t="shared" si="21"/>
        <v/>
      </c>
    </row>
    <row r="90" spans="1:28" ht="16.5" x14ac:dyDescent="0.2">
      <c r="A90" s="12">
        <v>81</v>
      </c>
      <c r="B90" s="41"/>
      <c r="C90" s="42"/>
      <c r="D90" s="43"/>
      <c r="E90" s="44"/>
      <c r="F90" s="45"/>
      <c r="G90" s="46"/>
      <c r="H90" s="43"/>
      <c r="I90" s="44"/>
      <c r="J90" s="45"/>
      <c r="K90" s="46"/>
      <c r="L90" s="43"/>
      <c r="M90" s="44"/>
      <c r="N90" s="45"/>
      <c r="O90" s="46"/>
      <c r="P90" s="43"/>
      <c r="Q90" s="44"/>
      <c r="R90" s="45"/>
      <c r="S90" s="46"/>
      <c r="T90" s="39" t="str">
        <f t="shared" si="16"/>
        <v/>
      </c>
      <c r="U90" s="63" t="str">
        <f t="shared" si="17"/>
        <v/>
      </c>
      <c r="V90" s="40" t="str">
        <f t="shared" si="18"/>
        <v/>
      </c>
      <c r="W90" s="11" t="str">
        <f t="shared" si="19"/>
        <v/>
      </c>
      <c r="X90" s="11" t="str">
        <f t="shared" si="13"/>
        <v/>
      </c>
      <c r="Y90" s="11" t="str">
        <f t="shared" si="14"/>
        <v/>
      </c>
      <c r="Z90" s="68">
        <f t="shared" si="15"/>
        <v>0</v>
      </c>
      <c r="AA90" s="11" t="str">
        <f t="shared" si="20"/>
        <v/>
      </c>
      <c r="AB90" s="11" t="str">
        <f t="shared" si="21"/>
        <v/>
      </c>
    </row>
    <row r="91" spans="1:28" ht="16.5" x14ac:dyDescent="0.2">
      <c r="A91" s="72">
        <v>82</v>
      </c>
      <c r="B91" s="41"/>
      <c r="C91" s="42"/>
      <c r="D91" s="43"/>
      <c r="E91" s="44"/>
      <c r="F91" s="45"/>
      <c r="G91" s="46"/>
      <c r="H91" s="43"/>
      <c r="I91" s="44"/>
      <c r="J91" s="45"/>
      <c r="K91" s="46"/>
      <c r="L91" s="43"/>
      <c r="M91" s="44"/>
      <c r="N91" s="45"/>
      <c r="O91" s="46"/>
      <c r="P91" s="43"/>
      <c r="Q91" s="44"/>
      <c r="R91" s="45"/>
      <c r="S91" s="46"/>
      <c r="T91" s="39" t="str">
        <f t="shared" si="16"/>
        <v/>
      </c>
      <c r="U91" s="63" t="str">
        <f t="shared" si="17"/>
        <v/>
      </c>
      <c r="V91" s="40" t="str">
        <f t="shared" si="18"/>
        <v/>
      </c>
      <c r="W91" s="11" t="str">
        <f t="shared" si="19"/>
        <v/>
      </c>
      <c r="X91" s="11" t="str">
        <f t="shared" si="13"/>
        <v/>
      </c>
      <c r="Y91" s="11" t="str">
        <f t="shared" si="14"/>
        <v/>
      </c>
      <c r="Z91" s="68">
        <f t="shared" si="15"/>
        <v>0</v>
      </c>
      <c r="AA91" s="11" t="str">
        <f t="shared" si="20"/>
        <v/>
      </c>
      <c r="AB91" s="11" t="str">
        <f t="shared" si="21"/>
        <v/>
      </c>
    </row>
    <row r="92" spans="1:28" ht="16.5" x14ac:dyDescent="0.2">
      <c r="A92" s="12">
        <v>83</v>
      </c>
      <c r="B92" s="41"/>
      <c r="C92" s="42"/>
      <c r="D92" s="43"/>
      <c r="E92" s="44"/>
      <c r="F92" s="45"/>
      <c r="G92" s="46"/>
      <c r="H92" s="43"/>
      <c r="I92" s="44"/>
      <c r="J92" s="45"/>
      <c r="K92" s="46"/>
      <c r="L92" s="43"/>
      <c r="M92" s="44"/>
      <c r="N92" s="45"/>
      <c r="O92" s="46"/>
      <c r="P92" s="43"/>
      <c r="Q92" s="44"/>
      <c r="R92" s="45"/>
      <c r="S92" s="46"/>
      <c r="T92" s="39" t="str">
        <f t="shared" si="16"/>
        <v/>
      </c>
      <c r="U92" s="63" t="str">
        <f t="shared" si="17"/>
        <v/>
      </c>
      <c r="V92" s="40" t="str">
        <f t="shared" si="18"/>
        <v/>
      </c>
      <c r="W92" s="11" t="str">
        <f t="shared" si="19"/>
        <v/>
      </c>
      <c r="X92" s="11" t="str">
        <f t="shared" si="13"/>
        <v/>
      </c>
      <c r="Y92" s="11" t="str">
        <f t="shared" si="14"/>
        <v/>
      </c>
      <c r="Z92" s="68">
        <f t="shared" si="15"/>
        <v>0</v>
      </c>
      <c r="AA92" s="11" t="str">
        <f t="shared" si="20"/>
        <v/>
      </c>
      <c r="AB92" s="11" t="str">
        <f t="shared" si="21"/>
        <v/>
      </c>
    </row>
    <row r="93" spans="1:28" ht="16.5" x14ac:dyDescent="0.2">
      <c r="A93" s="12">
        <v>84</v>
      </c>
      <c r="B93" s="41"/>
      <c r="C93" s="42"/>
      <c r="D93" s="43"/>
      <c r="E93" s="44"/>
      <c r="F93" s="45"/>
      <c r="G93" s="46"/>
      <c r="H93" s="43"/>
      <c r="I93" s="44"/>
      <c r="J93" s="45"/>
      <c r="K93" s="46"/>
      <c r="L93" s="43"/>
      <c r="M93" s="44"/>
      <c r="N93" s="45"/>
      <c r="O93" s="46"/>
      <c r="P93" s="43"/>
      <c r="Q93" s="44"/>
      <c r="R93" s="45"/>
      <c r="S93" s="46"/>
      <c r="T93" s="39" t="str">
        <f t="shared" si="16"/>
        <v/>
      </c>
      <c r="U93" s="63" t="str">
        <f t="shared" si="17"/>
        <v/>
      </c>
      <c r="V93" s="40" t="str">
        <f t="shared" si="18"/>
        <v/>
      </c>
      <c r="W93" s="11" t="str">
        <f t="shared" si="19"/>
        <v/>
      </c>
      <c r="X93" s="11" t="str">
        <f t="shared" si="13"/>
        <v/>
      </c>
      <c r="Y93" s="11" t="str">
        <f t="shared" si="14"/>
        <v/>
      </c>
      <c r="Z93" s="68">
        <f t="shared" si="15"/>
        <v>0</v>
      </c>
      <c r="AA93" s="11" t="str">
        <f t="shared" si="20"/>
        <v/>
      </c>
      <c r="AB93" s="11" t="str">
        <f t="shared" si="21"/>
        <v/>
      </c>
    </row>
    <row r="94" spans="1:28" ht="16.5" x14ac:dyDescent="0.2">
      <c r="A94" s="72">
        <v>85</v>
      </c>
      <c r="B94" s="41"/>
      <c r="C94" s="42"/>
      <c r="D94" s="43"/>
      <c r="E94" s="44"/>
      <c r="F94" s="45"/>
      <c r="G94" s="46"/>
      <c r="H94" s="43"/>
      <c r="I94" s="44"/>
      <c r="J94" s="45"/>
      <c r="K94" s="46"/>
      <c r="L94" s="43"/>
      <c r="M94" s="44"/>
      <c r="N94" s="45"/>
      <c r="O94" s="46"/>
      <c r="P94" s="43"/>
      <c r="Q94" s="44"/>
      <c r="R94" s="45"/>
      <c r="S94" s="46"/>
      <c r="T94" s="39" t="str">
        <f t="shared" si="16"/>
        <v/>
      </c>
      <c r="U94" s="63" t="str">
        <f t="shared" si="17"/>
        <v/>
      </c>
      <c r="V94" s="40" t="str">
        <f t="shared" si="18"/>
        <v/>
      </c>
      <c r="W94" s="11" t="str">
        <f t="shared" si="19"/>
        <v/>
      </c>
      <c r="X94" s="11" t="str">
        <f t="shared" si="13"/>
        <v/>
      </c>
      <c r="Y94" s="11" t="str">
        <f t="shared" si="14"/>
        <v/>
      </c>
      <c r="Z94" s="68">
        <f t="shared" si="15"/>
        <v>0</v>
      </c>
      <c r="AA94" s="11" t="str">
        <f t="shared" si="20"/>
        <v/>
      </c>
      <c r="AB94" s="11" t="str">
        <f t="shared" si="21"/>
        <v/>
      </c>
    </row>
    <row r="95" spans="1:28" ht="17.25" thickBot="1" x14ac:dyDescent="0.25">
      <c r="A95" s="20">
        <v>86</v>
      </c>
      <c r="B95" s="47"/>
      <c r="C95" s="48"/>
      <c r="D95" s="49"/>
      <c r="E95" s="50"/>
      <c r="F95" s="51"/>
      <c r="G95" s="52"/>
      <c r="H95" s="49"/>
      <c r="I95" s="50"/>
      <c r="J95" s="51"/>
      <c r="K95" s="52"/>
      <c r="L95" s="49"/>
      <c r="M95" s="50"/>
      <c r="N95" s="51"/>
      <c r="O95" s="52"/>
      <c r="P95" s="49"/>
      <c r="Q95" s="50"/>
      <c r="R95" s="51"/>
      <c r="S95" s="52"/>
      <c r="T95" s="115" t="str">
        <f t="shared" si="16"/>
        <v/>
      </c>
      <c r="U95" s="64" t="str">
        <f t="shared" si="17"/>
        <v/>
      </c>
      <c r="V95" s="25" t="str">
        <f t="shared" si="18"/>
        <v/>
      </c>
      <c r="W95" s="11" t="str">
        <f t="shared" si="19"/>
        <v/>
      </c>
      <c r="X95" s="11" t="str">
        <f t="shared" si="13"/>
        <v/>
      </c>
      <c r="Y95" s="11" t="str">
        <f t="shared" si="14"/>
        <v/>
      </c>
      <c r="Z95" s="68">
        <f t="shared" si="15"/>
        <v>0</v>
      </c>
      <c r="AA95" s="11" t="str">
        <f t="shared" si="20"/>
        <v/>
      </c>
      <c r="AB95" s="11" t="str">
        <f t="shared" si="21"/>
        <v/>
      </c>
    </row>
    <row r="96" spans="1:28" ht="16.5" thickTop="1" x14ac:dyDescent="0.2">
      <c r="A96" s="53"/>
      <c r="B96" s="54"/>
      <c r="C96" s="55"/>
      <c r="D96" s="56"/>
      <c r="E96" s="57"/>
      <c r="F96" s="56"/>
      <c r="G96" s="57"/>
      <c r="H96" s="56"/>
      <c r="I96" s="57"/>
      <c r="J96" s="56"/>
      <c r="K96" s="57"/>
      <c r="L96" s="56"/>
      <c r="M96" s="57"/>
      <c r="N96" s="56"/>
      <c r="O96" s="57"/>
      <c r="P96" s="56"/>
      <c r="Q96" s="57"/>
      <c r="R96" s="56"/>
      <c r="S96" s="57"/>
      <c r="T96" s="56"/>
      <c r="U96" s="57"/>
      <c r="V96" s="58"/>
    </row>
    <row r="97" spans="2:22" ht="15.75" x14ac:dyDescent="0.2">
      <c r="B97" s="54"/>
      <c r="C97" s="55"/>
      <c r="D97" s="56"/>
      <c r="E97" s="57"/>
      <c r="F97" s="56"/>
      <c r="G97" s="57"/>
      <c r="H97" s="56"/>
      <c r="I97" s="57"/>
      <c r="J97" s="56"/>
      <c r="K97" s="57"/>
      <c r="L97" s="56"/>
      <c r="M97" s="57"/>
      <c r="N97" s="56"/>
      <c r="O97" s="57"/>
      <c r="P97" s="56"/>
      <c r="Q97" s="57"/>
      <c r="R97" s="56"/>
      <c r="S97" s="57"/>
      <c r="T97" s="56"/>
      <c r="U97" s="57"/>
      <c r="V97" s="58"/>
    </row>
    <row r="98" spans="2:22" ht="15.75" x14ac:dyDescent="0.2">
      <c r="B98" s="54"/>
      <c r="C98" s="55"/>
      <c r="D98" s="56"/>
      <c r="E98" s="57"/>
      <c r="F98" s="56"/>
      <c r="G98" s="57"/>
      <c r="H98" s="56"/>
      <c r="I98" s="57"/>
      <c r="J98" s="56"/>
      <c r="K98" s="57"/>
      <c r="L98" s="56"/>
      <c r="M98" s="57"/>
      <c r="N98" s="56"/>
      <c r="O98" s="57"/>
      <c r="P98" s="56"/>
      <c r="Q98" s="57"/>
      <c r="R98" s="56"/>
      <c r="S98" s="57"/>
      <c r="T98" s="56"/>
      <c r="U98" s="57"/>
      <c r="V98" s="58"/>
    </row>
    <row r="99" spans="2:22" ht="15.75" x14ac:dyDescent="0.2">
      <c r="B99" s="54"/>
      <c r="C99" s="55"/>
      <c r="D99" s="56"/>
      <c r="E99" s="57"/>
      <c r="F99" s="56"/>
      <c r="G99" s="57"/>
      <c r="H99" s="56"/>
      <c r="I99" s="57"/>
      <c r="J99" s="56"/>
      <c r="K99" s="57"/>
      <c r="L99" s="56"/>
      <c r="M99" s="57"/>
      <c r="N99" s="56"/>
      <c r="O99" s="57"/>
      <c r="P99" s="56"/>
      <c r="Q99" s="57"/>
      <c r="R99" s="56"/>
      <c r="S99" s="57"/>
      <c r="T99" s="56"/>
      <c r="U99" s="57"/>
      <c r="V99" s="58"/>
    </row>
    <row r="100" spans="2:22" ht="15.75" x14ac:dyDescent="0.2">
      <c r="B100" s="54"/>
      <c r="C100" s="55"/>
      <c r="D100" s="56"/>
      <c r="E100" s="57"/>
      <c r="F100" s="56"/>
      <c r="G100" s="57"/>
      <c r="H100" s="56"/>
      <c r="I100" s="57"/>
      <c r="J100" s="56"/>
      <c r="K100" s="57"/>
      <c r="L100" s="56"/>
      <c r="M100" s="57"/>
      <c r="N100" s="56"/>
      <c r="O100" s="57"/>
      <c r="P100" s="56"/>
      <c r="Q100" s="57"/>
      <c r="R100" s="56"/>
      <c r="S100" s="57"/>
      <c r="T100" s="56"/>
      <c r="U100" s="57"/>
      <c r="V100" s="58"/>
    </row>
  </sheetData>
  <mergeCells count="22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L5:M5"/>
    <mergeCell ref="P5:Q5"/>
    <mergeCell ref="R5:S5"/>
    <mergeCell ref="D5:E5"/>
    <mergeCell ref="F5:G5"/>
    <mergeCell ref="H5:I5"/>
    <mergeCell ref="J5:K5"/>
    <mergeCell ref="B1:C1"/>
    <mergeCell ref="B2:C2"/>
    <mergeCell ref="A5:A7"/>
    <mergeCell ref="B5:B7"/>
    <mergeCell ref="C5:C7"/>
    <mergeCell ref="N5:O5"/>
  </mergeCells>
  <phoneticPr fontId="1" type="noConversion"/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AAA4AFE0-A2BB-48BD-85BF-3F87C4F5BBBD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horizontalDpi="4294967293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Ekipno</vt:lpstr>
      <vt:lpstr>Pojedinačno</vt:lpstr>
      <vt:lpstr>Ekipno!Podrucje_ispisa</vt:lpstr>
      <vt:lpstr>Pojedinačno!Podrucje_ispisa</vt:lpstr>
    </vt:vector>
  </TitlesOfParts>
  <Company>korisnik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MladenČačić</dc:creator>
  <cp:lastModifiedBy>Ivica Jakupak</cp:lastModifiedBy>
  <cp:lastPrinted>2025-07-27T12:56:40Z</cp:lastPrinted>
  <dcterms:created xsi:type="dcterms:W3CDTF">2008-09-10T11:54:45Z</dcterms:created>
  <dcterms:modified xsi:type="dcterms:W3CDTF">2025-07-28T10:11:29Z</dcterms:modified>
</cp:coreProperties>
</file>