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HŠRS lige\"/>
    </mc:Choice>
  </mc:AlternateContent>
  <xr:revisionPtr revIDLastSave="0" documentId="13_ncr:9_{B3D1F577-BCC6-443B-8AAB-9B41C1D470D2}" xr6:coauthVersionLast="47" xr6:coauthVersionMax="47" xr10:uidLastSave="{00000000-0000-0000-0000-000000000000}"/>
  <bookViews>
    <workbookView xWindow="-120" yWindow="-120" windowWidth="29040" windowHeight="15720" xr2:uid="{4F24F987-60A3-4A21-B3D2-A8BE4816F0D7}"/>
  </bookViews>
  <sheets>
    <sheet name="Ekipno" sheetId="1" r:id="rId1"/>
    <sheet name="Pojedinačno" sheetId="2" r:id="rId2"/>
  </sheets>
  <definedNames>
    <definedName name="_xlnm.Print_Area" localSheetId="0">Ekipno!$A$1:$U$26</definedName>
    <definedName name="_xlnm.Print_Area" localSheetId="1">Pojedinačno!$A$1:$V$47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" l="1"/>
  <c r="T15" i="1"/>
  <c r="S19" i="1"/>
  <c r="T19" i="1"/>
  <c r="X19" i="1" s="1"/>
  <c r="Z19" i="1" s="1"/>
  <c r="S16" i="1"/>
  <c r="W17" i="1"/>
  <c r="T16" i="1"/>
  <c r="S14" i="1"/>
  <c r="W16" i="1"/>
  <c r="T14" i="1"/>
  <c r="S17" i="1"/>
  <c r="T17" i="1"/>
  <c r="X17" i="1" s="1"/>
  <c r="Z17" i="1" s="1"/>
  <c r="AA17" i="1" s="1"/>
  <c r="U17" i="1" s="1"/>
  <c r="S13" i="1"/>
  <c r="W13" i="1"/>
  <c r="T13" i="1"/>
  <c r="X13" i="1" s="1"/>
  <c r="Z13" i="1" s="1"/>
  <c r="S21" i="1"/>
  <c r="W21" i="1"/>
  <c r="Z21" i="1"/>
  <c r="AA21" i="1"/>
  <c r="U21" i="1" s="1"/>
  <c r="T21" i="1"/>
  <c r="X21" i="1"/>
  <c r="S22" i="1"/>
  <c r="W22" i="1"/>
  <c r="Z22" i="1"/>
  <c r="AA22" i="1"/>
  <c r="U22" i="1" s="1"/>
  <c r="T22" i="1"/>
  <c r="X22" i="1"/>
  <c r="S23" i="1"/>
  <c r="W23" i="1"/>
  <c r="Z23" i="1"/>
  <c r="AA23" i="1"/>
  <c r="U23" i="1" s="1"/>
  <c r="T23" i="1"/>
  <c r="X23" i="1"/>
  <c r="S24" i="1"/>
  <c r="W24" i="1"/>
  <c r="Z24" i="1"/>
  <c r="AA24" i="1"/>
  <c r="U24" i="1" s="1"/>
  <c r="T24" i="1"/>
  <c r="X24" i="1"/>
  <c r="S25" i="1"/>
  <c r="W25" i="1"/>
  <c r="Z25" i="1"/>
  <c r="AA25" i="1"/>
  <c r="U25" i="1" s="1"/>
  <c r="T25" i="1"/>
  <c r="X25" i="1"/>
  <c r="Y14" i="1"/>
  <c r="Z14" i="1" s="1"/>
  <c r="AA14" i="1" s="1"/>
  <c r="U14" i="1" s="1"/>
  <c r="Y15" i="1"/>
  <c r="Y16" i="1"/>
  <c r="Y17" i="1"/>
  <c r="Y18" i="1"/>
  <c r="Y19" i="1"/>
  <c r="Y20" i="1"/>
  <c r="Y21" i="1"/>
  <c r="Y22" i="1"/>
  <c r="Y23" i="1"/>
  <c r="Y24" i="1"/>
  <c r="Y25" i="1"/>
  <c r="Y26" i="1"/>
  <c r="T20" i="2"/>
  <c r="T23" i="2"/>
  <c r="X44" i="2"/>
  <c r="T28" i="2"/>
  <c r="T11" i="2"/>
  <c r="X20" i="2"/>
  <c r="T13" i="2"/>
  <c r="T30" i="2"/>
  <c r="T34" i="2"/>
  <c r="T21" i="2"/>
  <c r="T38" i="2"/>
  <c r="T15" i="2"/>
  <c r="X11" i="2"/>
  <c r="T39" i="2"/>
  <c r="X21" i="2"/>
  <c r="T25" i="2"/>
  <c r="T18" i="2"/>
  <c r="T45" i="2"/>
  <c r="T32" i="2"/>
  <c r="X32" i="2"/>
  <c r="T12" i="2"/>
  <c r="T36" i="2"/>
  <c r="T33" i="2"/>
  <c r="X40" i="2"/>
  <c r="T22" i="2"/>
  <c r="T16" i="2"/>
  <c r="T47" i="2"/>
  <c r="X47" i="2"/>
  <c r="AA47" i="2"/>
  <c r="AB47" i="2"/>
  <c r="V47" i="2"/>
  <c r="W47" i="2"/>
  <c r="T48" i="2"/>
  <c r="X48" i="2"/>
  <c r="AA48" i="2"/>
  <c r="AB48" i="2"/>
  <c r="V48" i="2"/>
  <c r="W48" i="2"/>
  <c r="T49" i="2"/>
  <c r="X49" i="2"/>
  <c r="AA49" i="2"/>
  <c r="AB49" i="2"/>
  <c r="V49" i="2"/>
  <c r="W49" i="2"/>
  <c r="T50" i="2"/>
  <c r="X50" i="2"/>
  <c r="AA50" i="2"/>
  <c r="AB50" i="2"/>
  <c r="V50" i="2"/>
  <c r="W50" i="2"/>
  <c r="T51" i="2"/>
  <c r="X51" i="2"/>
  <c r="AA51" i="2"/>
  <c r="AB51" i="2"/>
  <c r="V51" i="2"/>
  <c r="W51" i="2"/>
  <c r="T52" i="2"/>
  <c r="X52" i="2"/>
  <c r="AA52" i="2"/>
  <c r="AB52" i="2"/>
  <c r="V52" i="2"/>
  <c r="W52" i="2"/>
  <c r="T53" i="2"/>
  <c r="X53" i="2"/>
  <c r="AA53" i="2"/>
  <c r="AB53" i="2"/>
  <c r="V53" i="2"/>
  <c r="W53" i="2"/>
  <c r="T54" i="2"/>
  <c r="X54" i="2"/>
  <c r="AA54" i="2"/>
  <c r="AB54" i="2"/>
  <c r="V54" i="2"/>
  <c r="W54" i="2"/>
  <c r="T55" i="2"/>
  <c r="X55" i="2"/>
  <c r="AA55" i="2"/>
  <c r="AB55" i="2"/>
  <c r="V55" i="2"/>
  <c r="W55" i="2"/>
  <c r="T56" i="2"/>
  <c r="X56" i="2"/>
  <c r="AA56" i="2"/>
  <c r="AB56" i="2"/>
  <c r="V56" i="2"/>
  <c r="W56" i="2"/>
  <c r="T57" i="2"/>
  <c r="X57" i="2"/>
  <c r="AA57" i="2"/>
  <c r="AB57" i="2"/>
  <c r="V57" i="2"/>
  <c r="W57" i="2"/>
  <c r="T58" i="2"/>
  <c r="X58" i="2"/>
  <c r="AA58" i="2"/>
  <c r="AB58" i="2"/>
  <c r="V58" i="2"/>
  <c r="W58" i="2"/>
  <c r="T59" i="2"/>
  <c r="X59" i="2"/>
  <c r="AA59" i="2"/>
  <c r="AB59" i="2"/>
  <c r="V59" i="2"/>
  <c r="W59" i="2"/>
  <c r="T60" i="2"/>
  <c r="X60" i="2"/>
  <c r="AA60" i="2"/>
  <c r="AB60" i="2"/>
  <c r="V60" i="2"/>
  <c r="W60" i="2"/>
  <c r="T61" i="2"/>
  <c r="X61" i="2"/>
  <c r="AA61" i="2"/>
  <c r="AB61" i="2"/>
  <c r="V61" i="2"/>
  <c r="W61" i="2"/>
  <c r="T62" i="2"/>
  <c r="X62" i="2"/>
  <c r="AA62" i="2"/>
  <c r="AB62" i="2"/>
  <c r="V62" i="2"/>
  <c r="W62" i="2"/>
  <c r="T63" i="2"/>
  <c r="X63" i="2"/>
  <c r="AA63" i="2"/>
  <c r="AB63" i="2"/>
  <c r="V63" i="2"/>
  <c r="W63" i="2"/>
  <c r="T64" i="2"/>
  <c r="X64" i="2"/>
  <c r="AA64" i="2"/>
  <c r="AB64" i="2"/>
  <c r="V64" i="2"/>
  <c r="W64" i="2"/>
  <c r="T65" i="2"/>
  <c r="X65" i="2"/>
  <c r="AA65" i="2"/>
  <c r="AB65" i="2"/>
  <c r="V65" i="2"/>
  <c r="W65" i="2"/>
  <c r="T66" i="2"/>
  <c r="X66" i="2"/>
  <c r="AA66" i="2"/>
  <c r="AB66" i="2"/>
  <c r="V66" i="2"/>
  <c r="W66" i="2"/>
  <c r="T67" i="2"/>
  <c r="X67" i="2"/>
  <c r="AA67" i="2"/>
  <c r="AB67" i="2"/>
  <c r="V67" i="2"/>
  <c r="W67" i="2"/>
  <c r="T68" i="2"/>
  <c r="X68" i="2"/>
  <c r="AA68" i="2"/>
  <c r="AB68" i="2"/>
  <c r="V68" i="2"/>
  <c r="W68" i="2"/>
  <c r="T69" i="2"/>
  <c r="X69" i="2"/>
  <c r="AA69" i="2"/>
  <c r="AB69" i="2"/>
  <c r="V69" i="2"/>
  <c r="W69" i="2"/>
  <c r="T70" i="2"/>
  <c r="X70" i="2"/>
  <c r="AA70" i="2"/>
  <c r="AB70" i="2"/>
  <c r="V70" i="2"/>
  <c r="W70" i="2"/>
  <c r="T71" i="2"/>
  <c r="X71" i="2"/>
  <c r="AA71" i="2"/>
  <c r="AB71" i="2"/>
  <c r="V71" i="2"/>
  <c r="W71" i="2"/>
  <c r="T72" i="2"/>
  <c r="X72" i="2"/>
  <c r="AA72" i="2"/>
  <c r="AB72" i="2"/>
  <c r="V72" i="2"/>
  <c r="W72" i="2"/>
  <c r="T73" i="2"/>
  <c r="X73" i="2"/>
  <c r="AA73" i="2"/>
  <c r="AB73" i="2"/>
  <c r="V73" i="2"/>
  <c r="W73" i="2"/>
  <c r="T74" i="2"/>
  <c r="X74" i="2"/>
  <c r="AA74" i="2"/>
  <c r="AB74" i="2"/>
  <c r="V74" i="2"/>
  <c r="W74" i="2"/>
  <c r="T75" i="2"/>
  <c r="X75" i="2"/>
  <c r="AA75" i="2"/>
  <c r="AB75" i="2"/>
  <c r="V75" i="2"/>
  <c r="W75" i="2"/>
  <c r="T76" i="2"/>
  <c r="X76" i="2"/>
  <c r="AA76" i="2"/>
  <c r="AB76" i="2"/>
  <c r="V76" i="2"/>
  <c r="W76" i="2"/>
  <c r="T77" i="2"/>
  <c r="X77" i="2"/>
  <c r="AA77" i="2"/>
  <c r="AB77" i="2"/>
  <c r="V77" i="2"/>
  <c r="W77" i="2"/>
  <c r="T78" i="2"/>
  <c r="X78" i="2"/>
  <c r="AA78" i="2"/>
  <c r="AB78" i="2"/>
  <c r="V78" i="2"/>
  <c r="W78" i="2"/>
  <c r="T79" i="2"/>
  <c r="X79" i="2"/>
  <c r="AA79" i="2"/>
  <c r="AB79" i="2"/>
  <c r="V79" i="2"/>
  <c r="W79" i="2"/>
  <c r="T80" i="2"/>
  <c r="X80" i="2"/>
  <c r="AA80" i="2"/>
  <c r="AB80" i="2"/>
  <c r="V80" i="2"/>
  <c r="W80" i="2"/>
  <c r="T81" i="2"/>
  <c r="X81" i="2"/>
  <c r="AA81" i="2"/>
  <c r="AB81" i="2"/>
  <c r="V81" i="2"/>
  <c r="W81" i="2"/>
  <c r="T82" i="2"/>
  <c r="X82" i="2"/>
  <c r="AA82" i="2"/>
  <c r="AB82" i="2"/>
  <c r="V82" i="2"/>
  <c r="W82" i="2"/>
  <c r="T83" i="2"/>
  <c r="X83" i="2"/>
  <c r="AA83" i="2"/>
  <c r="AB83" i="2"/>
  <c r="V83" i="2"/>
  <c r="W83" i="2"/>
  <c r="T35" i="2"/>
  <c r="X33" i="2"/>
  <c r="T17" i="2"/>
  <c r="X30" i="2"/>
  <c r="T31" i="2"/>
  <c r="T14" i="2"/>
  <c r="T29" i="2"/>
  <c r="X12" i="2"/>
  <c r="T19" i="2"/>
  <c r="X29" i="2"/>
  <c r="T41" i="2"/>
  <c r="T37" i="2"/>
  <c r="T10" i="2"/>
  <c r="X10" i="2"/>
  <c r="T42" i="2"/>
  <c r="T46" i="2"/>
  <c r="X46" i="2"/>
  <c r="T26" i="2"/>
  <c r="T43" i="2"/>
  <c r="X18" i="2"/>
  <c r="T40" i="2"/>
  <c r="T24" i="2"/>
  <c r="T84" i="2"/>
  <c r="X84" i="2"/>
  <c r="AA84" i="2"/>
  <c r="AB84" i="2"/>
  <c r="V84" i="2"/>
  <c r="W84" i="2"/>
  <c r="T85" i="2"/>
  <c r="X85" i="2"/>
  <c r="AA85" i="2"/>
  <c r="AB85" i="2"/>
  <c r="V85" i="2"/>
  <c r="W85" i="2"/>
  <c r="T86" i="2"/>
  <c r="X86" i="2"/>
  <c r="AA86" i="2"/>
  <c r="AB86" i="2"/>
  <c r="V86" i="2"/>
  <c r="W86" i="2"/>
  <c r="T87" i="2"/>
  <c r="X87" i="2"/>
  <c r="AA87" i="2"/>
  <c r="AB87" i="2"/>
  <c r="V87" i="2"/>
  <c r="W87" i="2"/>
  <c r="T88" i="2"/>
  <c r="X88" i="2"/>
  <c r="AA88" i="2"/>
  <c r="AB88" i="2"/>
  <c r="V88" i="2"/>
  <c r="W88" i="2"/>
  <c r="T89" i="2"/>
  <c r="X89" i="2"/>
  <c r="AA89" i="2"/>
  <c r="AB89" i="2"/>
  <c r="V89" i="2"/>
  <c r="W89" i="2"/>
  <c r="T90" i="2"/>
  <c r="X90" i="2"/>
  <c r="AA90" i="2"/>
  <c r="AB90" i="2"/>
  <c r="V90" i="2"/>
  <c r="W90" i="2"/>
  <c r="T91" i="2"/>
  <c r="X91" i="2"/>
  <c r="AA91" i="2"/>
  <c r="AB91" i="2"/>
  <c r="V91" i="2"/>
  <c r="W91" i="2"/>
  <c r="T92" i="2"/>
  <c r="X92" i="2"/>
  <c r="AA92" i="2"/>
  <c r="AB92" i="2"/>
  <c r="V92" i="2"/>
  <c r="W92" i="2"/>
  <c r="T93" i="2"/>
  <c r="X93" i="2"/>
  <c r="AA93" i="2"/>
  <c r="AB93" i="2"/>
  <c r="V93" i="2"/>
  <c r="W93" i="2"/>
  <c r="T94" i="2"/>
  <c r="X94" i="2"/>
  <c r="AA94" i="2"/>
  <c r="AB94" i="2"/>
  <c r="V94" i="2"/>
  <c r="W94" i="2"/>
  <c r="T95" i="2"/>
  <c r="X95" i="2"/>
  <c r="AA95" i="2"/>
  <c r="AB95" i="2"/>
  <c r="V95" i="2"/>
  <c r="W95" i="2"/>
  <c r="T27" i="2"/>
  <c r="X36" i="2"/>
  <c r="T44" i="2"/>
  <c r="U22" i="2"/>
  <c r="U13" i="2"/>
  <c r="Z30" i="2"/>
  <c r="U44" i="2"/>
  <c r="U75" i="2"/>
  <c r="Y75" i="2"/>
  <c r="Z10" i="2"/>
  <c r="U27" i="2"/>
  <c r="Z11" i="2"/>
  <c r="U20" i="2"/>
  <c r="U64" i="2"/>
  <c r="Y64" i="2"/>
  <c r="Z12" i="2"/>
  <c r="U23" i="2"/>
  <c r="Y44" i="2"/>
  <c r="U54" i="2"/>
  <c r="Y54" i="2"/>
  <c r="Z13" i="2"/>
  <c r="U28" i="2"/>
  <c r="U45" i="2"/>
  <c r="Y19" i="2"/>
  <c r="Z14" i="2"/>
  <c r="U11" i="2"/>
  <c r="U15" i="2"/>
  <c r="Z15" i="2"/>
  <c r="U39" i="2"/>
  <c r="Z16" i="2"/>
  <c r="U30" i="2"/>
  <c r="U76" i="2"/>
  <c r="Y76" i="2"/>
  <c r="Z17" i="2"/>
  <c r="U34" i="2"/>
  <c r="Y37" i="2"/>
  <c r="U58" i="2"/>
  <c r="Y58" i="2"/>
  <c r="Z18" i="2"/>
  <c r="U21" i="2"/>
  <c r="U65" i="2"/>
  <c r="Y65" i="2"/>
  <c r="Z19" i="2"/>
  <c r="U38" i="2"/>
  <c r="Y28" i="2"/>
  <c r="Z20" i="2"/>
  <c r="U32" i="2"/>
  <c r="Y32" i="2"/>
  <c r="Z21" i="2"/>
  <c r="U79" i="2"/>
  <c r="Y79" i="2"/>
  <c r="Z22" i="2"/>
  <c r="U25" i="2"/>
  <c r="Y16" i="2"/>
  <c r="U55" i="2"/>
  <c r="Y55" i="2"/>
  <c r="Z23" i="2"/>
  <c r="U18" i="2"/>
  <c r="U77" i="2"/>
  <c r="Y77" i="2"/>
  <c r="Z24" i="2"/>
  <c r="U16" i="2"/>
  <c r="Z25" i="2"/>
  <c r="Z26" i="2"/>
  <c r="U12" i="2"/>
  <c r="Y38" i="2"/>
  <c r="U47" i="2"/>
  <c r="Y47" i="2"/>
  <c r="Z27" i="2"/>
  <c r="U36" i="2"/>
  <c r="U70" i="2"/>
  <c r="Y70" i="2"/>
  <c r="Z28" i="2"/>
  <c r="U33" i="2"/>
  <c r="Y40" i="2"/>
  <c r="U56" i="2"/>
  <c r="Y56" i="2"/>
  <c r="Z29" i="2"/>
  <c r="U59" i="2"/>
  <c r="Y59" i="2"/>
  <c r="Z31" i="2"/>
  <c r="U71" i="2"/>
  <c r="Y71" i="2"/>
  <c r="Z32" i="2"/>
  <c r="U48" i="2"/>
  <c r="Y48" i="2"/>
  <c r="U80" i="2"/>
  <c r="Y80" i="2"/>
  <c r="Z33" i="2"/>
  <c r="U49" i="2"/>
  <c r="Y49" i="2"/>
  <c r="U60" i="2"/>
  <c r="Y60" i="2"/>
  <c r="Z34" i="2"/>
  <c r="U50" i="2"/>
  <c r="Y50" i="2"/>
  <c r="U72" i="2"/>
  <c r="Y72" i="2"/>
  <c r="Z35" i="2"/>
  <c r="U51" i="2"/>
  <c r="Y51" i="2"/>
  <c r="U78" i="2"/>
  <c r="Y78" i="2"/>
  <c r="Z36" i="2"/>
  <c r="U52" i="2"/>
  <c r="Y52" i="2"/>
  <c r="U57" i="2"/>
  <c r="Y57" i="2"/>
  <c r="Z37" i="2"/>
  <c r="U53" i="2"/>
  <c r="Y53" i="2"/>
  <c r="Z38" i="2"/>
  <c r="Z39" i="2"/>
  <c r="Z40" i="2"/>
  <c r="U81" i="2"/>
  <c r="Y81" i="2"/>
  <c r="Z41" i="2"/>
  <c r="U73" i="2"/>
  <c r="Y73" i="2"/>
  <c r="Z42" i="2"/>
  <c r="Z43" i="2"/>
  <c r="U61" i="2"/>
  <c r="Y61" i="2"/>
  <c r="Z44" i="2"/>
  <c r="Z45" i="2"/>
  <c r="U66" i="2"/>
  <c r="Y66" i="2"/>
  <c r="Z46" i="2"/>
  <c r="U62" i="2"/>
  <c r="Y62" i="2"/>
  <c r="Z47" i="2"/>
  <c r="U63" i="2"/>
  <c r="Y63" i="2"/>
  <c r="Z48" i="2"/>
  <c r="Z49" i="2"/>
  <c r="Z50" i="2"/>
  <c r="U67" i="2"/>
  <c r="Y67" i="2"/>
  <c r="Z51" i="2"/>
  <c r="Z52" i="2"/>
  <c r="U68" i="2"/>
  <c r="Y68" i="2"/>
  <c r="U82" i="2"/>
  <c r="Y82" i="2"/>
  <c r="Z53" i="2"/>
  <c r="U69" i="2"/>
  <c r="Y69" i="2"/>
  <c r="Z54" i="2"/>
  <c r="Z55" i="2"/>
  <c r="Z56" i="2"/>
  <c r="Z57" i="2"/>
  <c r="U83" i="2"/>
  <c r="Y83" i="2"/>
  <c r="Z58" i="2"/>
  <c r="U74" i="2"/>
  <c r="Y74" i="2"/>
  <c r="Z59" i="2"/>
  <c r="Z60" i="2"/>
  <c r="Z61" i="2"/>
  <c r="Z62" i="2"/>
  <c r="Z63" i="2"/>
  <c r="Z64" i="2"/>
  <c r="Z65" i="2"/>
  <c r="Z66" i="2"/>
  <c r="Z67" i="2"/>
  <c r="Z68" i="2"/>
  <c r="U35" i="2"/>
  <c r="Y13" i="2"/>
  <c r="U17" i="2"/>
  <c r="Y30" i="2"/>
  <c r="U31" i="2"/>
  <c r="Y27" i="2"/>
  <c r="U14" i="2"/>
  <c r="U29" i="2"/>
  <c r="U19" i="2"/>
  <c r="U41" i="2"/>
  <c r="U37" i="2"/>
  <c r="Y39" i="2"/>
  <c r="U10" i="2"/>
  <c r="Y10" i="2"/>
  <c r="U42" i="2"/>
  <c r="Y24" i="2"/>
  <c r="U46" i="2"/>
  <c r="Y46" i="2"/>
  <c r="U26" i="2"/>
  <c r="U43" i="2"/>
  <c r="Y18" i="2"/>
  <c r="U40" i="2"/>
  <c r="Y23" i="2"/>
  <c r="U24" i="2"/>
  <c r="Y35" i="2"/>
  <c r="U84" i="2"/>
  <c r="Y84" i="2"/>
  <c r="Z69" i="2"/>
  <c r="U85" i="2"/>
  <c r="Y85" i="2"/>
  <c r="Z70" i="2"/>
  <c r="U86" i="2"/>
  <c r="Y86" i="2"/>
  <c r="Z71" i="2"/>
  <c r="U87" i="2"/>
  <c r="Y87" i="2"/>
  <c r="Z72" i="2"/>
  <c r="U88" i="2"/>
  <c r="Y88" i="2"/>
  <c r="Z73" i="2"/>
  <c r="U89" i="2"/>
  <c r="Y89" i="2"/>
  <c r="Z74" i="2"/>
  <c r="U90" i="2"/>
  <c r="Y90" i="2"/>
  <c r="Z75" i="2"/>
  <c r="U91" i="2"/>
  <c r="Y91" i="2"/>
  <c r="Z76" i="2"/>
  <c r="U92" i="2"/>
  <c r="Y92" i="2"/>
  <c r="Z77" i="2"/>
  <c r="U93" i="2"/>
  <c r="Y93" i="2"/>
  <c r="Z78" i="2"/>
  <c r="U94" i="2"/>
  <c r="Y94" i="2"/>
  <c r="Z79" i="2"/>
  <c r="U95" i="2"/>
  <c r="Y95" i="2"/>
  <c r="Z80" i="2"/>
  <c r="Z81" i="2"/>
  <c r="Z82" i="2"/>
  <c r="Z83" i="2"/>
  <c r="S26" i="1"/>
  <c r="W26" i="1"/>
  <c r="Z26" i="1"/>
  <c r="AA26" i="1"/>
  <c r="U26" i="1" s="1"/>
  <c r="S18" i="1"/>
  <c r="W15" i="1"/>
  <c r="S20" i="1"/>
  <c r="W20" i="1"/>
  <c r="W19" i="1"/>
  <c r="T26" i="1"/>
  <c r="X26" i="1"/>
  <c r="T18" i="1"/>
  <c r="X15" i="1"/>
  <c r="X14" i="1"/>
  <c r="T20" i="1"/>
  <c r="X20" i="1" s="1"/>
  <c r="Z20" i="1" s="1"/>
  <c r="AA20" i="1" s="1"/>
  <c r="U20" i="1" s="1"/>
  <c r="Y13" i="1"/>
  <c r="Z84" i="2"/>
  <c r="Z85" i="2"/>
  <c r="Z86" i="2"/>
  <c r="Z87" i="2"/>
  <c r="Z88" i="2"/>
  <c r="Z89" i="2"/>
  <c r="Z90" i="2"/>
  <c r="Z91" i="2"/>
  <c r="Z92" i="2"/>
  <c r="Z93" i="2"/>
  <c r="Z94" i="2"/>
  <c r="Z95" i="2"/>
  <c r="X22" i="2"/>
  <c r="X27" i="2"/>
  <c r="X17" i="2"/>
  <c r="X13" i="2"/>
  <c r="X16" i="1"/>
  <c r="Z16" i="1" s="1"/>
  <c r="AA16" i="1" s="1"/>
  <c r="U16" i="1" s="1"/>
  <c r="X37" i="2"/>
  <c r="X42" i="2"/>
  <c r="X35" i="2"/>
  <c r="X43" i="2"/>
  <c r="Y20" i="2"/>
  <c r="Y43" i="2"/>
  <c r="X26" i="2"/>
  <c r="X28" i="2"/>
  <c r="Y14" i="2"/>
  <c r="X41" i="2"/>
  <c r="X38" i="2"/>
  <c r="X34" i="2"/>
  <c r="X19" i="2"/>
  <c r="X39" i="2"/>
  <c r="X25" i="2"/>
  <c r="X15" i="2"/>
  <c r="W14" i="1"/>
  <c r="X23" i="2"/>
  <c r="AA23" i="2"/>
  <c r="Y15" i="2"/>
  <c r="Y25" i="2"/>
  <c r="X14" i="2"/>
  <c r="Y26" i="2"/>
  <c r="AA37" i="2"/>
  <c r="AA43" i="2"/>
  <c r="Y34" i="2"/>
  <c r="AA34" i="2"/>
  <c r="Y41" i="2"/>
  <c r="AA41" i="2"/>
  <c r="Y45" i="2"/>
  <c r="Y36" i="2"/>
  <c r="X31" i="2"/>
  <c r="Y33" i="2"/>
  <c r="Y22" i="2"/>
  <c r="Y17" i="2"/>
  <c r="AA17" i="2"/>
  <c r="AA44" i="2"/>
  <c r="Y31" i="2"/>
  <c r="Y29" i="2"/>
  <c r="AA29" i="2"/>
  <c r="Y21" i="2"/>
  <c r="AA21" i="2"/>
  <c r="Y12" i="2"/>
  <c r="AA32" i="2"/>
  <c r="X16" i="2"/>
  <c r="AA16" i="2"/>
  <c r="AA14" i="2"/>
  <c r="Y42" i="2"/>
  <c r="Y11" i="2"/>
  <c r="X24" i="2"/>
  <c r="X45" i="2"/>
  <c r="AA40" i="2"/>
  <c r="AA39" i="2"/>
  <c r="AA38" i="2"/>
  <c r="AA36" i="2"/>
  <c r="AA35" i="2"/>
  <c r="AA28" i="2"/>
  <c r="AA27" i="2"/>
  <c r="AA26" i="2"/>
  <c r="AA25" i="2"/>
  <c r="AA24" i="2"/>
  <c r="AA22" i="2"/>
  <c r="AA20" i="2"/>
  <c r="AA15" i="2"/>
  <c r="AA13" i="2"/>
  <c r="AA12" i="2"/>
  <c r="AA11" i="2"/>
  <c r="AA10" i="2"/>
  <c r="AA42" i="2"/>
  <c r="AA19" i="2"/>
  <c r="AA18" i="2"/>
  <c r="AA30" i="2"/>
  <c r="AA33" i="2"/>
  <c r="AA31" i="2"/>
  <c r="AA45" i="2"/>
  <c r="W18" i="1"/>
  <c r="X18" i="1"/>
  <c r="Z18" i="1" s="1"/>
  <c r="AA18" i="1" s="1"/>
  <c r="U18" i="1" s="1"/>
  <c r="Z15" i="1"/>
  <c r="AA46" i="2"/>
  <c r="AB25" i="2"/>
  <c r="V25" i="2"/>
  <c r="W25" i="2"/>
  <c r="AB33" i="2"/>
  <c r="V33" i="2"/>
  <c r="W33" i="2"/>
  <c r="AB16" i="2"/>
  <c r="V16" i="2"/>
  <c r="W16" i="2"/>
  <c r="AB44" i="2"/>
  <c r="V44" i="2"/>
  <c r="W44" i="2"/>
  <c r="AB21" i="2"/>
  <c r="V21" i="2"/>
  <c r="W21" i="2"/>
  <c r="AB23" i="2"/>
  <c r="V23" i="2"/>
  <c r="W23" i="2"/>
  <c r="AB38" i="2"/>
  <c r="V38" i="2"/>
  <c r="W38" i="2"/>
  <c r="AB41" i="2"/>
  <c r="V41" i="2"/>
  <c r="W41" i="2"/>
  <c r="AB15" i="2"/>
  <c r="V15" i="2"/>
  <c r="W15" i="2"/>
  <c r="AB24" i="2"/>
  <c r="V24" i="2"/>
  <c r="W24" i="2"/>
  <c r="AB45" i="2"/>
  <c r="V45" i="2"/>
  <c r="W45" i="2"/>
  <c r="AB46" i="2"/>
  <c r="V46" i="2"/>
  <c r="W46" i="2"/>
  <c r="AB27" i="2"/>
  <c r="V27" i="2"/>
  <c r="W27" i="2"/>
  <c r="AB26" i="2"/>
  <c r="V26" i="2"/>
  <c r="W26" i="2"/>
  <c r="AB22" i="2"/>
  <c r="V22" i="2"/>
  <c r="W22" i="2"/>
  <c r="AB13" i="2"/>
  <c r="V13" i="2"/>
  <c r="W13" i="2"/>
  <c r="AB12" i="2"/>
  <c r="V12" i="2"/>
  <c r="W12" i="2"/>
  <c r="AB11" i="2"/>
  <c r="V11" i="2"/>
  <c r="W11" i="2"/>
  <c r="AB35" i="2"/>
  <c r="V35" i="2"/>
  <c r="W35" i="2"/>
  <c r="AB10" i="2"/>
  <c r="V10" i="2"/>
  <c r="W10" i="2"/>
  <c r="AB31" i="2"/>
  <c r="V31" i="2"/>
  <c r="W31" i="2"/>
  <c r="AB39" i="2"/>
  <c r="V39" i="2"/>
  <c r="W39" i="2"/>
  <c r="AB29" i="2"/>
  <c r="V29" i="2"/>
  <c r="W29" i="2"/>
  <c r="AB37" i="2"/>
  <c r="V37" i="2"/>
  <c r="W37" i="2"/>
  <c r="AB17" i="2"/>
  <c r="V17" i="2"/>
  <c r="W17" i="2"/>
  <c r="AB40" i="2"/>
  <c r="V40" i="2"/>
  <c r="W40" i="2"/>
  <c r="AB34" i="2"/>
  <c r="V34" i="2"/>
  <c r="W34" i="2"/>
  <c r="AB42" i="2"/>
  <c r="V42" i="2"/>
  <c r="W42" i="2"/>
  <c r="AB18" i="2"/>
  <c r="V18" i="2"/>
  <c r="W18" i="2"/>
  <c r="AB19" i="2"/>
  <c r="V19" i="2"/>
  <c r="W19" i="2"/>
  <c r="AB30" i="2"/>
  <c r="V30" i="2"/>
  <c r="W30" i="2"/>
  <c r="AB20" i="2"/>
  <c r="V20" i="2"/>
  <c r="W20" i="2"/>
  <c r="AB36" i="2"/>
  <c r="V36" i="2"/>
  <c r="W36" i="2"/>
  <c r="AB32" i="2"/>
  <c r="V32" i="2"/>
  <c r="W32" i="2"/>
  <c r="AB14" i="2"/>
  <c r="V14" i="2"/>
  <c r="W14" i="2"/>
  <c r="AB43" i="2"/>
  <c r="V43" i="2"/>
  <c r="W43" i="2"/>
  <c r="AB28" i="2"/>
  <c r="V28" i="2"/>
  <c r="W28" i="2"/>
  <c r="AA15" i="1" l="1"/>
  <c r="U15" i="1" s="1"/>
  <c r="AA13" i="1"/>
  <c r="U13" i="1" s="1"/>
  <c r="AA19" i="1"/>
  <c r="U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1CE8EFC9-FD4A-4412-83A9-0954943CFF05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8A737037-3C93-4CE9-A4FB-32010597BC64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<sst xmlns="http://schemas.openxmlformats.org/spreadsheetml/2006/main" count="169" uniqueCount="78">
  <si>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</si>
  <si>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</si>
  <si>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</si>
  <si>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</si>
  <si>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</si>
  <si>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</si>
  <si>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</si>
  <si>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</si>
  <si>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</si>
  <si>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</si>
  <si>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</si>
  <si>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</si>
  <si>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</si>
  <si>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</si>
  <si>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</si>
  <si>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</si>
  <si>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</si>
  <si>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</si>
  <si>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</si>
  <si>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</si>
  <si>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</si>
  <si>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>Ivanec Ivanec</t>
  </si>
  <si>
    <t>Linjak Palovec</t>
  </si>
  <si>
    <t>Ostriž Novakovec</t>
  </si>
  <si>
    <t>Glavatica Prelog</t>
  </si>
  <si>
    <t>Goran Čonkaš</t>
  </si>
  <si>
    <t>Goran Lipić</t>
  </si>
  <si>
    <t>Dragutin Vadlja</t>
  </si>
  <si>
    <t>Ljubomir Žuljić</t>
  </si>
  <si>
    <t>Filip Halić</t>
  </si>
  <si>
    <t>Petar Pregiban</t>
  </si>
  <si>
    <t>Miljenko Brezovec</t>
  </si>
  <si>
    <t>Tihomir Hunjak</t>
  </si>
  <si>
    <t>Nikola Geček</t>
  </si>
  <si>
    <t>Sebastijan Uranić</t>
  </si>
  <si>
    <t>Mladen Mesarek</t>
  </si>
  <si>
    <t>Pero Kerhač</t>
  </si>
  <si>
    <t>Darko Orehovec</t>
  </si>
  <si>
    <t>PRVENSTVO HRVATSKE - II. LIGA - SJEVER 2025 - SENIORI</t>
  </si>
  <si>
    <t>PRVENSTVO HRVATSKE - II. LIGA 2025 - SJEVER - SENIORI</t>
  </si>
  <si>
    <t>Ivanec, 12.04.2025.</t>
  </si>
  <si>
    <t>Ivanec, 13.04.2025.</t>
  </si>
  <si>
    <t>D. Dubrava, 12.07.2025.</t>
  </si>
  <si>
    <t>D. Dubrava, 13.07.2025.</t>
  </si>
  <si>
    <t>Mura Mursko Središće</t>
  </si>
  <si>
    <t>Štuka Colmic Torčec</t>
  </si>
  <si>
    <t>Varažin Interland</t>
  </si>
  <si>
    <t>Linjak V.Bukovec</t>
  </si>
  <si>
    <t>Rajmond Pokrivač</t>
  </si>
  <si>
    <t>Mario Lončar</t>
  </si>
  <si>
    <t>Nikola Banić</t>
  </si>
  <si>
    <t>Matija Lončar</t>
  </si>
  <si>
    <t>Nenad Jurinić</t>
  </si>
  <si>
    <t>Krunoslav Mudri</t>
  </si>
  <si>
    <t>Marijan Mutak</t>
  </si>
  <si>
    <t>Zoran Posavec</t>
  </si>
  <si>
    <t>Kruno Milić</t>
  </si>
  <si>
    <t>Mensur Rošić</t>
  </si>
  <si>
    <t>Zvjezdan Mađarić</t>
  </si>
  <si>
    <t>Zoran Picer</t>
  </si>
  <si>
    <t>Goran Štargl</t>
  </si>
  <si>
    <t>Franjo Kristofić</t>
  </si>
  <si>
    <t>TihomirTriplat</t>
  </si>
  <si>
    <t>Mladen Gres</t>
  </si>
  <si>
    <t>Željko Potarić</t>
  </si>
  <si>
    <t>Velimir Medvedec</t>
  </si>
  <si>
    <t>Kristijan Matas</t>
  </si>
  <si>
    <t>Drago Cerovčec</t>
  </si>
  <si>
    <t>Goran Bukal</t>
  </si>
  <si>
    <t>Karlo Friščić</t>
  </si>
  <si>
    <t>Kanal Orehovica   26.07.2025.</t>
  </si>
  <si>
    <t>Kanal Orehovica   27.07.2025.</t>
  </si>
  <si>
    <t xml:space="preserve">Retencija Selnica  </t>
  </si>
  <si>
    <t>Retencija Selnica</t>
  </si>
  <si>
    <t>RETENCIJA SELNICA 20.09.</t>
  </si>
  <si>
    <t xml:space="preserve">RETENCIJA SELNICA 21. 09. </t>
  </si>
  <si>
    <t>Ivica Vugrinec</t>
  </si>
  <si>
    <t>Davor Kolmanić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</si>
</sst>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8"/>
      <name val="Arial"/>
      <family val="2"/>
      <charset val="238"/>
    </font>
    <font>
      <sz val="10"/>
      <name val="Arial"/>
      <family val="2"/>
    </font>
    <font>
      <sz val="12"/>
      <name val="Arial"/>
    </font>
    <font>
      <sz val="14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top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3" fontId="7" fillId="0" borderId="3" xfId="0" applyNumberFormat="1" applyFont="1" applyBorder="1" applyAlignment="1" applyProtection="1">
      <alignment horizontal="right" vertical="center" shrinkToFit="1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3" fontId="7" fillId="0" borderId="5" xfId="0" applyNumberFormat="1" applyFont="1" applyBorder="1" applyAlignment="1" applyProtection="1">
      <alignment horizontal="right" vertical="center" shrinkToFit="1"/>
      <protection hidden="1"/>
    </xf>
    <xf numFmtId="0" fontId="0" fillId="0" borderId="0" xfId="0" applyAlignment="1">
      <alignment vertical="center"/>
    </xf>
    <xf numFmtId="0" fontId="6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3" fontId="7" fillId="0" borderId="9" xfId="0" applyNumberFormat="1" applyFont="1" applyBorder="1" applyAlignment="1" applyProtection="1">
      <alignment horizontal="right" vertical="center" shrinkToFit="1"/>
      <protection hidden="1"/>
    </xf>
    <xf numFmtId="0" fontId="2" fillId="0" borderId="10" xfId="0" applyFont="1" applyBorder="1" applyAlignment="1" applyProtection="1">
      <alignment horizontal="center" vertical="center" shrinkToFit="1"/>
      <protection hidden="1"/>
    </xf>
    <xf numFmtId="3" fontId="7" fillId="0" borderId="11" xfId="0" applyNumberFormat="1" applyFont="1" applyBorder="1" applyAlignment="1" applyProtection="1">
      <alignment horizontal="right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3" fontId="7" fillId="0" borderId="12" xfId="0" applyNumberFormat="1" applyFont="1" applyBorder="1" applyAlignment="1" applyProtection="1">
      <alignment horizontal="right" vertical="center" shrinkToFi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shrinkToFit="1"/>
      <protection hidden="1"/>
    </xf>
    <xf numFmtId="3" fontId="7" fillId="0" borderId="16" xfId="0" applyNumberFormat="1" applyFont="1" applyBorder="1" applyAlignment="1" applyProtection="1">
      <alignment horizontal="right" vertical="center" shrinkToFit="1"/>
      <protection hidden="1"/>
    </xf>
    <xf numFmtId="0" fontId="7" fillId="0" borderId="15" xfId="0" applyFont="1" applyBorder="1" applyAlignment="1" applyProtection="1">
      <alignment horizontal="center" vertical="center" shrinkToFit="1"/>
      <protection hidden="1"/>
    </xf>
    <xf numFmtId="0" fontId="8" fillId="0" borderId="16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17" xfId="0" applyBorder="1"/>
    <xf numFmtId="3" fontId="0" fillId="0" borderId="17" xfId="0" applyNumberFormat="1" applyBorder="1"/>
    <xf numFmtId="0" fontId="2" fillId="0" borderId="18" xfId="0" applyFont="1" applyBorder="1" applyAlignment="1" applyProtection="1">
      <alignment horizontal="left" vertical="center" shrinkToFit="1"/>
      <protection hidden="1"/>
    </xf>
    <xf numFmtId="0" fontId="6" fillId="0" borderId="19" xfId="0" applyFont="1" applyBorder="1" applyAlignment="1" applyProtection="1">
      <alignment horizontal="left" vertical="center" shrinkToFit="1"/>
      <protection hidden="1"/>
    </xf>
    <xf numFmtId="0" fontId="2" fillId="0" borderId="4" xfId="0" applyNumberFormat="1" applyFont="1" applyBorder="1" applyAlignment="1" applyProtection="1">
      <alignment horizontal="center" vertical="center" shrinkToFit="1"/>
      <protection hidden="1"/>
    </xf>
    <xf numFmtId="3" fontId="6" fillId="0" borderId="5" xfId="0" applyNumberFormat="1" applyFont="1" applyBorder="1" applyAlignment="1" applyProtection="1">
      <alignment horizontal="right" vertical="center" shrinkToFit="1"/>
      <protection hidden="1"/>
    </xf>
    <xf numFmtId="0" fontId="2" fillId="0" borderId="2" xfId="0" applyNumberFormat="1" applyFont="1" applyBorder="1" applyAlignment="1" applyProtection="1">
      <alignment horizontal="center" vertical="center" shrinkToFit="1"/>
      <protection hidden="1"/>
    </xf>
    <xf numFmtId="3" fontId="6" fillId="0" borderId="3" xfId="0" applyNumberFormat="1" applyFont="1" applyBorder="1" applyAlignment="1" applyProtection="1">
      <alignment horizontal="right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6" fillId="0" borderId="6" xfId="0" applyFont="1" applyBorder="1" applyAlignment="1" applyProtection="1">
      <alignment horizontal="left" vertical="center" shrinkToFit="1"/>
      <protection hidden="1"/>
    </xf>
    <xf numFmtId="0" fontId="2" fillId="0" borderId="10" xfId="0" applyNumberFormat="1" applyFont="1" applyBorder="1" applyAlignment="1" applyProtection="1">
      <alignment horizontal="center" vertical="center" shrinkToFit="1"/>
      <protection hidden="1"/>
    </xf>
    <xf numFmtId="3" fontId="6" fillId="0" borderId="11" xfId="0" applyNumberFormat="1" applyFont="1" applyBorder="1" applyAlignment="1" applyProtection="1">
      <alignment horizontal="right" vertical="center" shrinkToFit="1"/>
      <protection hidden="1"/>
    </xf>
    <xf numFmtId="0" fontId="2" fillId="0" borderId="8" xfId="0" applyNumberFormat="1" applyFont="1" applyBorder="1" applyAlignment="1" applyProtection="1">
      <alignment horizontal="center" vertical="center" shrinkToFit="1"/>
      <protection hidden="1"/>
    </xf>
    <xf numFmtId="3" fontId="6" fillId="0" borderId="9" xfId="0" applyNumberFormat="1" applyFont="1" applyBorder="1" applyAlignment="1" applyProtection="1">
      <alignment horizontal="right" vertical="center" shrinkToFit="1"/>
      <protection hidden="1"/>
    </xf>
    <xf numFmtId="0" fontId="2" fillId="0" borderId="21" xfId="0" applyFont="1" applyBorder="1" applyAlignment="1" applyProtection="1">
      <alignment horizontal="left" vertical="center" shrinkToFit="1"/>
      <protection hidden="1"/>
    </xf>
    <xf numFmtId="0" fontId="6" fillId="0" borderId="13" xfId="0" applyFont="1" applyBorder="1" applyAlignment="1" applyProtection="1">
      <alignment horizontal="left" vertical="center" shrinkToFit="1"/>
      <protection hidden="1"/>
    </xf>
    <xf numFmtId="0" fontId="2" fillId="0" borderId="22" xfId="0" applyNumberFormat="1" applyFont="1" applyBorder="1" applyAlignment="1" applyProtection="1">
      <alignment horizontal="center" vertical="center" shrinkToFit="1"/>
      <protection hidden="1"/>
    </xf>
    <xf numFmtId="3" fontId="6" fillId="0" borderId="23" xfId="0" applyNumberFormat="1" applyFont="1" applyBorder="1" applyAlignment="1" applyProtection="1">
      <alignment horizontal="right" vertical="center" shrinkToFit="1"/>
      <protection hidden="1"/>
    </xf>
    <xf numFmtId="0" fontId="2" fillId="0" borderId="15" xfId="0" applyNumberFormat="1" applyFont="1" applyBorder="1" applyAlignment="1" applyProtection="1">
      <alignment horizontal="center" vertical="center" shrinkToFit="1"/>
      <protection hidden="1"/>
    </xf>
    <xf numFmtId="3" fontId="6" fillId="0" borderId="16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 shrinkToFit="1"/>
      <protection hidden="1"/>
    </xf>
    <xf numFmtId="0" fontId="6" fillId="0" borderId="0" xfId="0" applyFont="1" applyBorder="1" applyAlignment="1" applyProtection="1">
      <alignment horizontal="left" vertical="center" shrinkToFit="1"/>
      <protection hidden="1"/>
    </xf>
    <xf numFmtId="0" fontId="6" fillId="0" borderId="0" xfId="0" applyNumberFormat="1" applyFont="1" applyBorder="1" applyAlignment="1" applyProtection="1">
      <alignment horizontal="center" vertical="center" shrinkToFit="1"/>
      <protection hidden="1"/>
    </xf>
    <xf numFmtId="3" fontId="6" fillId="0" borderId="0" xfId="0" applyNumberFormat="1" applyFont="1" applyBorder="1" applyAlignment="1" applyProtection="1">
      <alignment horizontal="right" vertical="center" shrinkToFit="1"/>
      <protection hidden="1"/>
    </xf>
    <xf numFmtId="0" fontId="2" fillId="0" borderId="0" xfId="0" applyNumberFormat="1" applyFont="1" applyBorder="1" applyAlignment="1" applyProtection="1">
      <alignment horizontal="center" vertical="center" shrinkToFit="1"/>
      <protection hidden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0" fillId="0" borderId="25" xfId="0" applyFill="1" applyBorder="1" applyAlignment="1"/>
    <xf numFmtId="0" fontId="0" fillId="0" borderId="0" xfId="0" applyAlignment="1"/>
    <xf numFmtId="3" fontId="6" fillId="0" borderId="4" xfId="0" applyNumberFormat="1" applyFont="1" applyBorder="1" applyAlignment="1" applyProtection="1">
      <alignment horizontal="right" vertical="center" shrinkToFit="1"/>
      <protection hidden="1"/>
    </xf>
    <xf numFmtId="3" fontId="6" fillId="0" borderId="22" xfId="0" applyNumberFormat="1" applyFont="1" applyBorder="1" applyAlignment="1" applyProtection="1">
      <alignment horizontal="right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3" fontId="7" fillId="0" borderId="4" xfId="0" applyNumberFormat="1" applyFont="1" applyBorder="1" applyAlignment="1" applyProtection="1">
      <alignment horizontal="right" vertical="center" shrinkToFit="1"/>
      <protection hidden="1"/>
    </xf>
    <xf numFmtId="3" fontId="7" fillId="0" borderId="22" xfId="0" applyNumberFormat="1" applyFont="1" applyBorder="1" applyAlignment="1" applyProtection="1">
      <alignment horizontal="right" vertical="center" shrinkToFit="1"/>
      <protection hidden="1"/>
    </xf>
    <xf numFmtId="3" fontId="0" fillId="0" borderId="0" xfId="0" applyNumberFormat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 applyProtection="1">
      <alignment horizontal="right" vertical="center" shrinkToFit="1"/>
      <protection hidden="1"/>
    </xf>
    <xf numFmtId="0" fontId="0" fillId="0" borderId="0" xfId="0" applyBorder="1"/>
    <xf numFmtId="0" fontId="6" fillId="0" borderId="19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right" vertical="center" shrinkToFit="1"/>
      <protection hidden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1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30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31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4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3" fontId="9" fillId="2" borderId="29" xfId="0" applyNumberFormat="1" applyFont="1" applyFill="1" applyBorder="1" applyAlignment="1">
      <alignment horizontal="center"/>
    </xf>
    <xf numFmtId="3" fontId="9" fillId="2" borderId="36" xfId="0" applyNumberFormat="1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3" fontId="9" fillId="2" borderId="38" xfId="0" applyNumberFormat="1" applyFont="1" applyFill="1" applyBorder="1" applyAlignment="1">
      <alignment horizontal="center"/>
    </xf>
    <xf numFmtId="3" fontId="9" fillId="2" borderId="26" xfId="0" applyNumberFormat="1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3" fontId="9" fillId="2" borderId="40" xfId="0" applyNumberFormat="1" applyFont="1" applyFill="1" applyBorder="1" applyAlignment="1">
      <alignment horizontal="center"/>
    </xf>
    <xf numFmtId="3" fontId="9" fillId="2" borderId="41" xfId="0" applyNumberFormat="1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6" fillId="0" borderId="15" xfId="0" applyNumberFormat="1" applyFont="1" applyBorder="1" applyAlignment="1" applyProtection="1">
      <alignment horizontal="center" vertical="center" shrinkToFit="1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 shrinkToFit="1"/>
      <protection hidden="1"/>
    </xf>
    <xf numFmtId="0" fontId="9" fillId="0" borderId="45" xfId="0" applyFont="1" applyBorder="1" applyAlignment="1" applyProtection="1">
      <alignment vertical="center" wrapText="1"/>
      <protection hidden="1"/>
    </xf>
    <xf numFmtId="0" fontId="9" fillId="0" borderId="42" xfId="0" applyFont="1" applyBorder="1" applyAlignment="1" applyProtection="1">
      <alignment horizontal="left" vertical="center" wrapText="1"/>
      <protection hidden="1"/>
    </xf>
    <xf numFmtId="0" fontId="9" fillId="0" borderId="43" xfId="0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 applyProtection="1">
      <alignment horizontal="right" vertical="center"/>
      <protection hidden="1"/>
    </xf>
    <xf numFmtId="0" fontId="9" fillId="0" borderId="43" xfId="0" applyFont="1" applyBorder="1" applyAlignment="1" applyProtection="1">
      <alignment horizontal="center" vertical="center" shrinkToFit="1"/>
      <protection hidden="1"/>
    </xf>
    <xf numFmtId="3" fontId="9" fillId="0" borderId="43" xfId="0" applyNumberFormat="1" applyFont="1" applyBorder="1" applyAlignment="1" applyProtection="1">
      <alignment horizontal="right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3" fontId="9" fillId="0" borderId="5" xfId="0" applyNumberFormat="1" applyFont="1" applyBorder="1" applyAlignment="1" applyProtection="1">
      <alignment horizontal="right" vertical="center" shrinkToFit="1"/>
      <protection hidden="1"/>
    </xf>
    <xf numFmtId="0" fontId="9" fillId="0" borderId="46" xfId="0" applyFont="1" applyBorder="1" applyAlignment="1" applyProtection="1">
      <alignment vertical="center" wrapText="1"/>
      <protection hidden="1"/>
    </xf>
    <xf numFmtId="0" fontId="9" fillId="0" borderId="44" xfId="0" applyFont="1" applyBorder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center" vertical="center" shrinkToFit="1"/>
      <protection hidden="1"/>
    </xf>
    <xf numFmtId="3" fontId="9" fillId="0" borderId="11" xfId="0" applyNumberFormat="1" applyFont="1" applyBorder="1" applyAlignment="1" applyProtection="1">
      <alignment horizontal="right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3" fontId="9" fillId="0" borderId="9" xfId="0" applyNumberFormat="1" applyFont="1" applyBorder="1" applyAlignment="1" applyProtection="1">
      <alignment horizontal="right" vertical="center" shrinkToFi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right" vertical="center"/>
      <protection hidden="1"/>
    </xf>
    <xf numFmtId="0" fontId="9" fillId="0" borderId="47" xfId="0" applyFont="1" applyBorder="1" applyAlignment="1" applyProtection="1">
      <alignment vertical="center" wrapText="1"/>
      <protection hidden="1"/>
    </xf>
    <xf numFmtId="0" fontId="9" fillId="0" borderId="45" xfId="0" applyFont="1" applyBorder="1" applyAlignment="1" applyProtection="1">
      <alignment horizontal="left" vertical="center" shrinkToFit="1"/>
      <protection hidden="1"/>
    </xf>
    <xf numFmtId="0" fontId="9" fillId="0" borderId="44" xfId="0" applyFont="1" applyBorder="1" applyAlignment="1" applyProtection="1">
      <alignment horizontal="left" vertical="center" shrinkToFit="1"/>
      <protection hidden="1"/>
    </xf>
    <xf numFmtId="0" fontId="9" fillId="0" borderId="20" xfId="0" applyFont="1" applyBorder="1" applyAlignment="1" applyProtection="1">
      <alignment vertical="center" wrapText="1"/>
      <protection hidden="1"/>
    </xf>
    <xf numFmtId="0" fontId="9" fillId="0" borderId="6" xfId="0" applyFont="1" applyBorder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right" vertical="center"/>
      <protection hidden="1"/>
    </xf>
    <xf numFmtId="0" fontId="9" fillId="0" borderId="20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3" fontId="9" fillId="0" borderId="3" xfId="0" applyNumberFormat="1" applyFont="1" applyBorder="1" applyAlignment="1" applyProtection="1">
      <alignment horizontal="right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8" xfId="0" applyNumberFormat="1" applyFont="1" applyBorder="1" applyAlignment="1" applyProtection="1">
      <alignment horizontal="center" vertical="center" shrinkToFit="1"/>
      <protection hidden="1"/>
    </xf>
    <xf numFmtId="0" fontId="5" fillId="0" borderId="10" xfId="0" applyNumberFormat="1" applyFont="1" applyBorder="1" applyAlignment="1" applyProtection="1">
      <alignment horizontal="center" vertical="center" shrinkToFit="1"/>
      <protection hidden="1"/>
    </xf>
    <xf numFmtId="0" fontId="6" fillId="0" borderId="44" xfId="0" applyFont="1" applyBorder="1" applyAlignment="1" applyProtection="1">
      <alignment horizontal="left" vertical="center" shrinkToFit="1"/>
      <protection hidden="1"/>
    </xf>
    <xf numFmtId="0" fontId="2" fillId="0" borderId="43" xfId="0" applyNumberFormat="1" applyFont="1" applyBorder="1" applyAlignment="1" applyProtection="1">
      <alignment horizontal="center" vertical="center" shrinkToFit="1"/>
      <protection hidden="1"/>
    </xf>
    <xf numFmtId="3" fontId="6" fillId="0" borderId="43" xfId="0" applyNumberFormat="1" applyFont="1" applyBorder="1" applyAlignment="1" applyProtection="1">
      <alignment horizontal="right" vertical="center" shrinkToFit="1"/>
      <protection hidden="1"/>
    </xf>
    <xf numFmtId="0" fontId="17" fillId="0" borderId="46" xfId="0" applyFont="1" applyBorder="1" applyAlignment="1" applyProtection="1">
      <alignment horizontal="left" vertical="center" shrinkToFit="1"/>
      <protection hidden="1"/>
    </xf>
    <xf numFmtId="0" fontId="9" fillId="0" borderId="10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NumberFormat="1" applyFont="1" applyBorder="1" applyAlignment="1" applyProtection="1">
      <alignment horizontal="center" vertical="center" shrinkToFit="1"/>
      <protection hidden="1"/>
    </xf>
    <xf numFmtId="0" fontId="1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 applyProtection="1">
      <alignment horizontal="center" vertical="center" wrapText="1"/>
      <protection locked="0"/>
    </xf>
    <xf numFmtId="0" fontId="9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1" fillId="2" borderId="50" xfId="0" applyFont="1" applyFill="1" applyBorder="1" applyAlignment="1">
      <alignment horizontal="center" wrapText="1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14" fillId="2" borderId="57" xfId="0" applyFont="1" applyFill="1" applyBorder="1" applyAlignment="1" applyProtection="1">
      <alignment horizontal="center" vertical="center" wrapText="1"/>
      <protection locked="0"/>
    </xf>
    <xf numFmtId="0" fontId="14" fillId="2" borderId="5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2" borderId="6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2" fillId="2" borderId="6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6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3" fontId="6" fillId="0" borderId="64" xfId="0" applyNumberFormat="1" applyFont="1" applyBorder="1" applyAlignment="1" applyProtection="1">
      <alignment horizontal="right" vertical="center" shrinkToFit="1"/>
      <protection hidden="1"/>
    </xf>
    <xf numFmtId="3" fontId="6" fillId="0" borderId="65" xfId="0" applyNumberFormat="1" applyFont="1" applyBorder="1" applyAlignment="1" applyProtection="1">
      <alignment horizontal="right" vertical="center" shrinkToFit="1"/>
      <protection hidden="1"/>
    </xf>
    <xf numFmtId="0" fontId="16" fillId="0" borderId="66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67" xfId="0" applyFont="1" applyBorder="1" applyAlignment="1" applyProtection="1">
      <alignment horizontal="center" vertical="center"/>
      <protection hidden="1"/>
    </xf>
    <xf numFmtId="0" fontId="16" fillId="0" borderId="48" xfId="0" applyFont="1" applyBorder="1" applyAlignment="1" applyProtection="1">
      <alignment horizontal="left" vertical="center" wrapText="1"/>
      <protection hidden="1"/>
    </xf>
    <xf numFmtId="0" fontId="16" fillId="0" borderId="49" xfId="0" applyFont="1" applyBorder="1" applyAlignment="1" applyProtection="1">
      <alignment horizontal="left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523875</xdr:colOff>
      <xdr:row>5</xdr:row>
      <xdr:rowOff>123825</xdr:rowOff>
    </xdr:to>
    <xdr:pic macro="[0]!ekipno">
      <xdr:nvPicPr>
        <xdr:cNvPr id="1086" name="Picture 1" descr="grb HŠRS 2">
          <a:extLst>
            <a:ext uri="{FF2B5EF4-FFF2-40B4-BE49-F238E27FC236}">
              <a16:creationId xmlns:a16="http://schemas.microsoft.com/office/drawing/2014/main" id="{FE9AF764-2AA9-EF3A-AFF8-5E740206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0]!pojedinačn0">
      <xdr:nvPicPr>
        <xdr:cNvPr id="2170" name="Picture 1" descr="grb HŠRS 2">
          <a:extLst>
            <a:ext uri="{FF2B5EF4-FFF2-40B4-BE49-F238E27FC236}">
              <a16:creationId xmlns:a16="http://schemas.microsoft.com/office/drawing/2014/main" id="{969D2032-115A-6559-104B-BD2DD6342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238125</xdr:rowOff>
    </xdr:to>
    <xdr:pic macro="[0]!sortpoekipama">
      <xdr:nvPicPr>
        <xdr:cNvPr id="2171" name="Picture 3" descr="grb HŠRS 3">
          <a:extLst>
            <a:ext uri="{FF2B5EF4-FFF2-40B4-BE49-F238E27FC236}">
              <a16:creationId xmlns:a16="http://schemas.microsoft.com/office/drawing/2014/main" id="{442292E2-1E20-191A-6998-9578D6F2F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1906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06AD-87D0-496F-9820-37A886CA3D15}">
  <sheetPr codeName="List1"/>
  <dimension ref="A2:AA28"/>
  <sheetViews>
    <sheetView showRowColHeaders="0" tabSelected="1" zoomScaleNormal="100" zoomScaleSheetLayoutView="115" workbookViewId="0">
      <selection activeCell="AD16" sqref="AD16"/>
    </sheetView>
  </sheetViews>
  <sheetFormatPr defaultRowHeight="12.75" x14ac:dyDescent="0.2"/>
  <cols>
    <col min="1" max="1" width="4.5703125" style="1" customWidth="1"/>
    <col min="2" max="2" width="17.140625" customWidth="1"/>
    <col min="3" max="3" width="5.7109375" customWidth="1"/>
    <col min="4" max="4" width="9.42578125" customWidth="1"/>
    <col min="5" max="5" width="5.7109375" customWidth="1"/>
    <col min="6" max="6" width="9.42578125" customWidth="1"/>
    <col min="7" max="7" width="5.7109375" customWidth="1"/>
    <col min="8" max="8" width="9.42578125" customWidth="1"/>
    <col min="9" max="9" width="5.7109375" customWidth="1"/>
    <col min="10" max="10" width="9.42578125" customWidth="1"/>
    <col min="11" max="11" width="5.7109375" customWidth="1"/>
    <col min="12" max="12" width="9.42578125" customWidth="1"/>
    <col min="13" max="13" width="5.85546875" customWidth="1"/>
    <col min="14" max="14" width="9.42578125" customWidth="1"/>
    <col min="15" max="15" width="5.7109375" customWidth="1"/>
    <col min="16" max="16" width="9.42578125" customWidth="1"/>
    <col min="17" max="17" width="5.7109375" customWidth="1"/>
    <col min="18" max="18" width="9.42578125" customWidth="1"/>
    <col min="19" max="19" width="6.28515625" customWidth="1"/>
    <col min="20" max="20" width="11" customWidth="1"/>
    <col min="21" max="21" width="10" bestFit="1" customWidth="1"/>
    <col min="23" max="23" width="9.140625" hidden="1" customWidth="1"/>
    <col min="24" max="24" width="15.5703125" hidden="1" customWidth="1"/>
    <col min="25" max="25" width="9.140625" hidden="1" customWidth="1"/>
    <col min="26" max="26" width="16.7109375" hidden="1" customWidth="1"/>
    <col min="27" max="27" width="9.140625" hidden="1" customWidth="1"/>
  </cols>
  <sheetData>
    <row r="2" spans="1:27" x14ac:dyDescent="0.2"/>
    <row r="4" spans="1:27" ht="23.25" x14ac:dyDescent="0.35">
      <c r="C4" s="2" t="s">
        <v>0</v>
      </c>
      <c r="D4" s="3"/>
      <c r="K4" s="114" t="s">
        <v>1</v>
      </c>
    </row>
    <row r="5" spans="1:27" ht="23.25" x14ac:dyDescent="0.2">
      <c r="C5" s="4" t="s">
        <v>2</v>
      </c>
      <c r="K5" s="115" t="s">
        <v>39</v>
      </c>
    </row>
    <row r="6" spans="1:27" ht="23.25" x14ac:dyDescent="0.2">
      <c r="K6" s="116" t="s">
        <v>3</v>
      </c>
    </row>
    <row r="7" spans="1:27" ht="13.5" thickBot="1" x14ac:dyDescent="0.25"/>
    <row r="8" spans="1:27" s="5" customFormat="1" ht="20.25" customHeight="1" thickTop="1" x14ac:dyDescent="0.2">
      <c r="A8" s="172" t="s">
        <v>4</v>
      </c>
      <c r="B8" s="175" t="s">
        <v>5</v>
      </c>
      <c r="C8" s="159" t="s">
        <v>6</v>
      </c>
      <c r="D8" s="160"/>
      <c r="E8" s="161" t="s">
        <v>7</v>
      </c>
      <c r="F8" s="169"/>
      <c r="G8" s="159" t="s">
        <v>8</v>
      </c>
      <c r="H8" s="160"/>
      <c r="I8" s="161" t="s">
        <v>9</v>
      </c>
      <c r="J8" s="169"/>
      <c r="K8" s="159" t="s">
        <v>10</v>
      </c>
      <c r="L8" s="160"/>
      <c r="M8" s="161" t="s">
        <v>11</v>
      </c>
      <c r="N8" s="169"/>
      <c r="O8" s="159" t="s">
        <v>12</v>
      </c>
      <c r="P8" s="160"/>
      <c r="Q8" s="161" t="s">
        <v>13</v>
      </c>
      <c r="R8" s="160"/>
      <c r="S8" s="162" t="s">
        <v>14</v>
      </c>
      <c r="T8" s="163"/>
      <c r="U8" s="164"/>
    </row>
    <row r="9" spans="1:27" s="5" customFormat="1" ht="27.75" customHeight="1" x14ac:dyDescent="0.2">
      <c r="A9" s="173"/>
      <c r="B9" s="176"/>
      <c r="C9" s="178" t="s">
        <v>40</v>
      </c>
      <c r="D9" s="179"/>
      <c r="E9" s="178" t="s">
        <v>41</v>
      </c>
      <c r="F9" s="179"/>
      <c r="G9" s="170" t="s">
        <v>42</v>
      </c>
      <c r="H9" s="171"/>
      <c r="I9" s="170" t="s">
        <v>43</v>
      </c>
      <c r="J9" s="171"/>
      <c r="K9" s="168" t="s">
        <v>70</v>
      </c>
      <c r="L9" s="158"/>
      <c r="M9" s="168" t="s">
        <v>71</v>
      </c>
      <c r="N9" s="168"/>
      <c r="O9" s="158" t="s">
        <v>74</v>
      </c>
      <c r="P9" s="158"/>
      <c r="Q9" s="158" t="s">
        <v>75</v>
      </c>
      <c r="R9" s="158"/>
      <c r="S9" s="165"/>
      <c r="T9" s="166"/>
      <c r="U9" s="167"/>
    </row>
    <row r="10" spans="1:27" s="5" customFormat="1" x14ac:dyDescent="0.2">
      <c r="A10" s="174"/>
      <c r="B10" s="177"/>
      <c r="C10" s="100"/>
      <c r="D10" s="101"/>
      <c r="E10" s="102"/>
      <c r="F10" s="103"/>
      <c r="G10" s="104"/>
      <c r="H10" s="105"/>
      <c r="I10" s="102"/>
      <c r="J10" s="103"/>
      <c r="K10" s="104"/>
      <c r="L10" s="105"/>
      <c r="M10" s="102"/>
      <c r="N10" s="103"/>
      <c r="O10" s="104"/>
      <c r="P10" s="105"/>
      <c r="Q10" s="102"/>
      <c r="R10" s="105"/>
      <c r="S10" s="104"/>
      <c r="T10" s="106"/>
      <c r="U10" s="78"/>
    </row>
    <row r="11" spans="1:27" s="5" customFormat="1" ht="15.75" x14ac:dyDescent="0.2">
      <c r="A11" s="59"/>
      <c r="B11" s="69"/>
      <c r="C11" s="100" t="s">
        <v>15</v>
      </c>
      <c r="D11" s="101" t="s">
        <v>16</v>
      </c>
      <c r="E11" s="107" t="s">
        <v>15</v>
      </c>
      <c r="F11" s="108" t="s">
        <v>16</v>
      </c>
      <c r="G11" s="100" t="s">
        <v>15</v>
      </c>
      <c r="H11" s="101" t="s">
        <v>16</v>
      </c>
      <c r="I11" s="107" t="s">
        <v>15</v>
      </c>
      <c r="J11" s="108" t="s">
        <v>16</v>
      </c>
      <c r="K11" s="100" t="s">
        <v>15</v>
      </c>
      <c r="L11" s="101" t="s">
        <v>16</v>
      </c>
      <c r="M11" s="107" t="s">
        <v>15</v>
      </c>
      <c r="N11" s="108" t="s">
        <v>16</v>
      </c>
      <c r="O11" s="100" t="s">
        <v>15</v>
      </c>
      <c r="P11" s="101" t="s">
        <v>16</v>
      </c>
      <c r="Q11" s="107" t="s">
        <v>15</v>
      </c>
      <c r="R11" s="101" t="s">
        <v>16</v>
      </c>
      <c r="S11" s="100" t="s">
        <v>15</v>
      </c>
      <c r="T11" s="109" t="s">
        <v>17</v>
      </c>
      <c r="U11" s="110" t="s">
        <v>18</v>
      </c>
    </row>
    <row r="12" spans="1:27" s="5" customFormat="1" ht="16.5" thickBot="1" x14ac:dyDescent="0.25">
      <c r="A12" s="76"/>
      <c r="B12" s="111"/>
      <c r="C12" s="6"/>
      <c r="D12" s="112"/>
      <c r="E12" s="6"/>
      <c r="F12" s="113"/>
      <c r="G12" s="6"/>
      <c r="H12" s="112"/>
      <c r="I12" s="6"/>
      <c r="J12" s="113"/>
      <c r="K12" s="6"/>
      <c r="L12" s="112"/>
      <c r="M12" s="6"/>
      <c r="N12" s="113"/>
      <c r="O12" s="6"/>
      <c r="P12" s="112"/>
      <c r="Q12" s="6"/>
      <c r="R12" s="112"/>
      <c r="S12" s="6"/>
      <c r="T12" s="99"/>
      <c r="U12" s="82"/>
    </row>
    <row r="13" spans="1:27" s="11" customFormat="1" ht="42.75" customHeight="1" thickTop="1" x14ac:dyDescent="0.2">
      <c r="A13" s="118">
        <v>1</v>
      </c>
      <c r="B13" s="194" t="s">
        <v>22</v>
      </c>
      <c r="C13" s="190">
        <v>1</v>
      </c>
      <c r="D13" s="188">
        <v>23886</v>
      </c>
      <c r="E13" s="119">
        <v>1</v>
      </c>
      <c r="F13" s="36">
        <v>36002</v>
      </c>
      <c r="G13" s="7">
        <v>1</v>
      </c>
      <c r="H13" s="38">
        <v>27067</v>
      </c>
      <c r="I13" s="9">
        <v>1</v>
      </c>
      <c r="J13" s="10">
        <v>23250</v>
      </c>
      <c r="K13" s="7">
        <v>5</v>
      </c>
      <c r="L13" s="8">
        <v>544</v>
      </c>
      <c r="M13" s="9">
        <v>5</v>
      </c>
      <c r="N13" s="10">
        <v>6625</v>
      </c>
      <c r="O13" s="7">
        <v>3</v>
      </c>
      <c r="P13" s="8">
        <v>23245</v>
      </c>
      <c r="Q13" s="9">
        <v>2</v>
      </c>
      <c r="R13" s="10">
        <v>28945</v>
      </c>
      <c r="S13" s="65">
        <f t="shared" ref="S13:S26" si="0">IF(ISNUMBER(C13)=TRUE,SUM(C13,E13,G13,I13,K13,M13,O13,Q13),"")</f>
        <v>19</v>
      </c>
      <c r="T13" s="66">
        <f t="shared" ref="T13:T26" si="1">IF(ISNUMBER(D13)=TRUE,SUM(D13,F13,H13,J13,L13,N13,P13,R13),"")</f>
        <v>169564</v>
      </c>
      <c r="U13" s="40">
        <f t="shared" ref="U13:U26" si="2">IF(ISNUMBER(AA13)= TRUE,AA13,"")</f>
        <v>1</v>
      </c>
      <c r="W13" s="11">
        <f>IF(ISNUMBER(S13)=TRUE,S13,"")</f>
        <v>19</v>
      </c>
      <c r="X13" s="11">
        <f>IF(ISNUMBER(T13)=TRUE,T13,"")</f>
        <v>169564</v>
      </c>
      <c r="Y13" s="68">
        <f>MAX(D13,F13,H13,J13,L13,N13,P13,R13)</f>
        <v>36002</v>
      </c>
      <c r="Z13" s="11">
        <f>IF(ISNUMBER(W13)=TRUE,W13-X13/100000-Y13/1000000000,"")</f>
        <v>17.304323997999997</v>
      </c>
      <c r="AA13" s="11">
        <f>IF(ISNUMBER(Z13)=TRUE,RANK(Z13,$Z$13:$Z$26,1),"")</f>
        <v>1</v>
      </c>
    </row>
    <row r="14" spans="1:27" s="11" customFormat="1" ht="42.75" customHeight="1" x14ac:dyDescent="0.2">
      <c r="A14" s="120">
        <v>2</v>
      </c>
      <c r="B14" s="195" t="s">
        <v>23</v>
      </c>
      <c r="C14" s="191">
        <v>7</v>
      </c>
      <c r="D14" s="189">
        <v>14979</v>
      </c>
      <c r="E14" s="121">
        <v>4</v>
      </c>
      <c r="F14" s="44">
        <v>22744</v>
      </c>
      <c r="G14" s="14">
        <v>7</v>
      </c>
      <c r="H14" s="46">
        <v>15339</v>
      </c>
      <c r="I14" s="16">
        <v>5</v>
      </c>
      <c r="J14" s="17">
        <v>11516</v>
      </c>
      <c r="K14" s="14">
        <v>4</v>
      </c>
      <c r="L14" s="15">
        <v>1035</v>
      </c>
      <c r="M14" s="16">
        <v>1</v>
      </c>
      <c r="N14" s="17">
        <v>11755</v>
      </c>
      <c r="O14" s="14">
        <v>1</v>
      </c>
      <c r="P14" s="15">
        <v>26245</v>
      </c>
      <c r="Q14" s="16">
        <v>5</v>
      </c>
      <c r="R14" s="17">
        <v>28435</v>
      </c>
      <c r="S14" s="18">
        <f t="shared" si="0"/>
        <v>34</v>
      </c>
      <c r="T14" s="19">
        <f t="shared" si="1"/>
        <v>132048</v>
      </c>
      <c r="U14" s="40">
        <f t="shared" si="2"/>
        <v>2</v>
      </c>
      <c r="W14" s="11">
        <f t="shared" ref="W14:W26" si="3">IF(ISNUMBER(S14)=TRUE,S14,"")</f>
        <v>34</v>
      </c>
      <c r="X14" s="11">
        <f t="shared" ref="X14:X26" si="4">IF(ISNUMBER(T14)=TRUE,T14,"")</f>
        <v>132048</v>
      </c>
      <c r="Y14" s="68">
        <f t="shared" ref="Y14:Y26" si="5">MAX(D14,F14,H14,J14,L14,N14,P14,R14)</f>
        <v>28435</v>
      </c>
      <c r="Z14" s="11">
        <f t="shared" ref="Z14:Z26" si="6">IF(ISNUMBER(W14)=TRUE,W14-X14/100000-Y14/1000000000,"")</f>
        <v>32.679491564999999</v>
      </c>
      <c r="AA14" s="11">
        <f t="shared" ref="AA14:AA26" si="7">IF(ISNUMBER(Z14)=TRUE,RANK(Z14,$Z$13:$Z$26,1),"")</f>
        <v>2</v>
      </c>
    </row>
    <row r="15" spans="1:27" s="11" customFormat="1" ht="42.75" customHeight="1" x14ac:dyDescent="0.2">
      <c r="A15" s="120">
        <v>3</v>
      </c>
      <c r="B15" s="195" t="s">
        <v>46</v>
      </c>
      <c r="C15" s="191">
        <v>5</v>
      </c>
      <c r="D15" s="189">
        <v>13360</v>
      </c>
      <c r="E15" s="121">
        <v>8</v>
      </c>
      <c r="F15" s="44">
        <v>15449</v>
      </c>
      <c r="G15" s="14">
        <v>2</v>
      </c>
      <c r="H15" s="46">
        <v>28142</v>
      </c>
      <c r="I15" s="16">
        <v>2</v>
      </c>
      <c r="J15" s="17">
        <v>12285</v>
      </c>
      <c r="K15" s="14">
        <v>1</v>
      </c>
      <c r="L15" s="15">
        <v>5623</v>
      </c>
      <c r="M15" s="16">
        <v>7</v>
      </c>
      <c r="N15" s="17">
        <v>6898</v>
      </c>
      <c r="O15" s="14">
        <v>5</v>
      </c>
      <c r="P15" s="15">
        <v>22205</v>
      </c>
      <c r="Q15" s="16">
        <v>6</v>
      </c>
      <c r="R15" s="17">
        <v>20150</v>
      </c>
      <c r="S15" s="18">
        <f t="shared" si="0"/>
        <v>36</v>
      </c>
      <c r="T15" s="19">
        <f t="shared" si="1"/>
        <v>124112</v>
      </c>
      <c r="U15" s="40">
        <f t="shared" si="2"/>
        <v>3</v>
      </c>
      <c r="W15" s="11">
        <f t="shared" si="3"/>
        <v>36</v>
      </c>
      <c r="X15" s="11">
        <f t="shared" si="4"/>
        <v>124112</v>
      </c>
      <c r="Y15" s="68">
        <f t="shared" si="5"/>
        <v>28142</v>
      </c>
      <c r="Z15" s="11">
        <f t="shared" si="6"/>
        <v>34.758851858</v>
      </c>
      <c r="AA15" s="11">
        <f t="shared" si="7"/>
        <v>3</v>
      </c>
    </row>
    <row r="16" spans="1:27" s="11" customFormat="1" ht="42.75" customHeight="1" x14ac:dyDescent="0.2">
      <c r="A16" s="120">
        <v>4</v>
      </c>
      <c r="B16" s="195" t="s">
        <v>47</v>
      </c>
      <c r="C16" s="191">
        <v>8</v>
      </c>
      <c r="D16" s="189">
        <v>8203</v>
      </c>
      <c r="E16" s="121">
        <v>3</v>
      </c>
      <c r="F16" s="44">
        <v>19231</v>
      </c>
      <c r="G16" s="14">
        <v>6</v>
      </c>
      <c r="H16" s="46">
        <v>16951</v>
      </c>
      <c r="I16" s="16">
        <v>6</v>
      </c>
      <c r="J16" s="17">
        <v>12586</v>
      </c>
      <c r="K16" s="14">
        <v>3</v>
      </c>
      <c r="L16" s="15">
        <v>887</v>
      </c>
      <c r="M16" s="16">
        <v>2</v>
      </c>
      <c r="N16" s="17">
        <v>9875</v>
      </c>
      <c r="O16" s="14">
        <v>4</v>
      </c>
      <c r="P16" s="15">
        <v>23395</v>
      </c>
      <c r="Q16" s="16">
        <v>4</v>
      </c>
      <c r="R16" s="17">
        <v>30755</v>
      </c>
      <c r="S16" s="18">
        <f t="shared" si="0"/>
        <v>36</v>
      </c>
      <c r="T16" s="19">
        <f t="shared" si="1"/>
        <v>121883</v>
      </c>
      <c r="U16" s="40">
        <f t="shared" si="2"/>
        <v>4</v>
      </c>
      <c r="W16" s="11">
        <f t="shared" si="3"/>
        <v>36</v>
      </c>
      <c r="X16" s="11">
        <f t="shared" si="4"/>
        <v>121883</v>
      </c>
      <c r="Y16" s="68">
        <f t="shared" si="5"/>
        <v>30755</v>
      </c>
      <c r="Z16" s="11">
        <f t="shared" si="6"/>
        <v>34.781139245000006</v>
      </c>
      <c r="AA16" s="11">
        <f t="shared" si="7"/>
        <v>4</v>
      </c>
    </row>
    <row r="17" spans="1:27" s="11" customFormat="1" ht="42.75" customHeight="1" x14ac:dyDescent="0.2">
      <c r="A17" s="120">
        <v>5</v>
      </c>
      <c r="B17" s="195" t="s">
        <v>45</v>
      </c>
      <c r="C17" s="191">
        <v>4</v>
      </c>
      <c r="D17" s="189">
        <v>22994</v>
      </c>
      <c r="E17" s="121">
        <v>2</v>
      </c>
      <c r="F17" s="44">
        <v>21759</v>
      </c>
      <c r="G17" s="14">
        <v>4</v>
      </c>
      <c r="H17" s="46">
        <v>20830</v>
      </c>
      <c r="I17" s="16">
        <v>7</v>
      </c>
      <c r="J17" s="17">
        <v>7117</v>
      </c>
      <c r="K17" s="14">
        <v>6</v>
      </c>
      <c r="L17" s="15">
        <v>550</v>
      </c>
      <c r="M17" s="16">
        <v>6</v>
      </c>
      <c r="N17" s="17">
        <v>7140</v>
      </c>
      <c r="O17" s="14">
        <v>7</v>
      </c>
      <c r="P17" s="15">
        <v>22560</v>
      </c>
      <c r="Q17" s="16">
        <v>1</v>
      </c>
      <c r="R17" s="17">
        <v>27185</v>
      </c>
      <c r="S17" s="18">
        <f t="shared" si="0"/>
        <v>37</v>
      </c>
      <c r="T17" s="19">
        <f t="shared" si="1"/>
        <v>130135</v>
      </c>
      <c r="U17" s="40">
        <f t="shared" si="2"/>
        <v>5</v>
      </c>
      <c r="W17" s="11">
        <f t="shared" si="3"/>
        <v>37</v>
      </c>
      <c r="X17" s="11">
        <f t="shared" si="4"/>
        <v>130135</v>
      </c>
      <c r="Y17" s="68">
        <f t="shared" si="5"/>
        <v>27185</v>
      </c>
      <c r="Z17" s="11">
        <f t="shared" si="6"/>
        <v>35.698622815</v>
      </c>
      <c r="AA17" s="11">
        <f t="shared" si="7"/>
        <v>5</v>
      </c>
    </row>
    <row r="18" spans="1:27" s="11" customFormat="1" ht="42.75" customHeight="1" x14ac:dyDescent="0.2">
      <c r="A18" s="120">
        <v>6</v>
      </c>
      <c r="B18" s="195" t="s">
        <v>44</v>
      </c>
      <c r="C18" s="192">
        <v>2</v>
      </c>
      <c r="D18" s="189">
        <v>21339</v>
      </c>
      <c r="E18" s="121">
        <v>5</v>
      </c>
      <c r="F18" s="44">
        <v>18468</v>
      </c>
      <c r="G18" s="14">
        <v>3</v>
      </c>
      <c r="H18" s="46">
        <v>26778</v>
      </c>
      <c r="I18" s="16">
        <v>8</v>
      </c>
      <c r="J18" s="17">
        <v>8779</v>
      </c>
      <c r="K18" s="14">
        <v>2</v>
      </c>
      <c r="L18" s="15">
        <v>1855</v>
      </c>
      <c r="M18" s="16">
        <v>4</v>
      </c>
      <c r="N18" s="17">
        <v>8871</v>
      </c>
      <c r="O18" s="14">
        <v>6</v>
      </c>
      <c r="P18" s="15">
        <v>23295</v>
      </c>
      <c r="Q18" s="16">
        <v>8</v>
      </c>
      <c r="R18" s="17">
        <v>21090</v>
      </c>
      <c r="S18" s="18">
        <f t="shared" si="0"/>
        <v>38</v>
      </c>
      <c r="T18" s="19">
        <f t="shared" si="1"/>
        <v>130475</v>
      </c>
      <c r="U18" s="40">
        <f t="shared" si="2"/>
        <v>6</v>
      </c>
      <c r="W18" s="11">
        <f t="shared" si="3"/>
        <v>38</v>
      </c>
      <c r="X18" s="11">
        <f t="shared" si="4"/>
        <v>130475</v>
      </c>
      <c r="Y18" s="68">
        <f t="shared" si="5"/>
        <v>26778</v>
      </c>
      <c r="Z18" s="11">
        <f t="shared" si="6"/>
        <v>36.695223222000003</v>
      </c>
      <c r="AA18" s="11">
        <f t="shared" si="7"/>
        <v>6</v>
      </c>
    </row>
    <row r="19" spans="1:27" s="11" customFormat="1" ht="42.75" customHeight="1" x14ac:dyDescent="0.2">
      <c r="A19" s="120">
        <v>7</v>
      </c>
      <c r="B19" s="195" t="s">
        <v>21</v>
      </c>
      <c r="C19" s="193">
        <v>3</v>
      </c>
      <c r="D19" s="189">
        <v>17590</v>
      </c>
      <c r="E19" s="121">
        <v>6</v>
      </c>
      <c r="F19" s="44">
        <v>20868</v>
      </c>
      <c r="G19" s="14">
        <v>8</v>
      </c>
      <c r="H19" s="46">
        <v>12355</v>
      </c>
      <c r="I19" s="16">
        <v>3</v>
      </c>
      <c r="J19" s="17">
        <v>14026</v>
      </c>
      <c r="K19" s="14">
        <v>7</v>
      </c>
      <c r="L19" s="15">
        <v>443</v>
      </c>
      <c r="M19" s="16">
        <v>8</v>
      </c>
      <c r="N19" s="17">
        <v>1070</v>
      </c>
      <c r="O19" s="14">
        <v>2</v>
      </c>
      <c r="P19" s="15">
        <v>23860</v>
      </c>
      <c r="Q19" s="16">
        <v>3</v>
      </c>
      <c r="R19" s="17">
        <v>27165</v>
      </c>
      <c r="S19" s="18">
        <f t="shared" si="0"/>
        <v>40</v>
      </c>
      <c r="T19" s="19">
        <f t="shared" si="1"/>
        <v>117377</v>
      </c>
      <c r="U19" s="40">
        <f t="shared" si="2"/>
        <v>7</v>
      </c>
      <c r="W19" s="11">
        <f t="shared" si="3"/>
        <v>40</v>
      </c>
      <c r="X19" s="11">
        <f t="shared" si="4"/>
        <v>117377</v>
      </c>
      <c r="Y19" s="68">
        <f t="shared" si="5"/>
        <v>27165</v>
      </c>
      <c r="Z19" s="11">
        <f t="shared" si="6"/>
        <v>38.826202835000004</v>
      </c>
      <c r="AA19" s="11">
        <f t="shared" si="7"/>
        <v>7</v>
      </c>
    </row>
    <row r="20" spans="1:27" s="11" customFormat="1" ht="42.75" customHeight="1" x14ac:dyDescent="0.2">
      <c r="A20" s="120">
        <v>8</v>
      </c>
      <c r="B20" s="195" t="s">
        <v>24</v>
      </c>
      <c r="C20" s="191">
        <v>6</v>
      </c>
      <c r="D20" s="189">
        <v>12213</v>
      </c>
      <c r="E20" s="121">
        <v>7</v>
      </c>
      <c r="F20" s="44">
        <v>20186</v>
      </c>
      <c r="G20" s="14">
        <v>5</v>
      </c>
      <c r="H20" s="46">
        <v>19905</v>
      </c>
      <c r="I20" s="16">
        <v>4</v>
      </c>
      <c r="J20" s="17">
        <v>13886</v>
      </c>
      <c r="K20" s="14">
        <v>8</v>
      </c>
      <c r="L20" s="15">
        <v>376</v>
      </c>
      <c r="M20" s="16">
        <v>3</v>
      </c>
      <c r="N20" s="17">
        <v>9505</v>
      </c>
      <c r="O20" s="14">
        <v>8</v>
      </c>
      <c r="P20" s="15">
        <v>20145</v>
      </c>
      <c r="Q20" s="16">
        <v>7</v>
      </c>
      <c r="R20" s="17">
        <v>16990</v>
      </c>
      <c r="S20" s="18">
        <f t="shared" si="0"/>
        <v>48</v>
      </c>
      <c r="T20" s="19">
        <f t="shared" si="1"/>
        <v>113206</v>
      </c>
      <c r="U20" s="40">
        <f t="shared" si="2"/>
        <v>8</v>
      </c>
      <c r="W20" s="11">
        <f t="shared" si="3"/>
        <v>48</v>
      </c>
      <c r="X20" s="11">
        <f t="shared" si="4"/>
        <v>113206</v>
      </c>
      <c r="Y20" s="68">
        <f t="shared" si="5"/>
        <v>20186</v>
      </c>
      <c r="Z20" s="11">
        <f t="shared" si="6"/>
        <v>46.867919813999997</v>
      </c>
      <c r="AA20" s="11">
        <f t="shared" si="7"/>
        <v>8</v>
      </c>
    </row>
    <row r="21" spans="1:27" s="11" customFormat="1" ht="42.75" customHeight="1" x14ac:dyDescent="0.2">
      <c r="A21" s="12"/>
      <c r="B21" s="13"/>
      <c r="C21" s="14"/>
      <c r="D21" s="15"/>
      <c r="E21" s="16"/>
      <c r="F21" s="17"/>
      <c r="G21" s="14"/>
      <c r="H21" s="15"/>
      <c r="I21" s="16"/>
      <c r="J21" s="17"/>
      <c r="K21" s="14"/>
      <c r="L21" s="15"/>
      <c r="M21" s="16"/>
      <c r="N21" s="17"/>
      <c r="O21" s="14"/>
      <c r="P21" s="15"/>
      <c r="Q21" s="16"/>
      <c r="R21" s="17"/>
      <c r="S21" s="18" t="str">
        <f t="shared" si="0"/>
        <v/>
      </c>
      <c r="T21" s="19" t="str">
        <f t="shared" si="1"/>
        <v/>
      </c>
      <c r="U21" s="40" t="str">
        <f t="shared" si="2"/>
        <v/>
      </c>
      <c r="W21" s="11" t="str">
        <f t="shared" si="3"/>
        <v/>
      </c>
      <c r="X21" s="11" t="str">
        <f t="shared" si="4"/>
        <v/>
      </c>
      <c r="Y21" s="68">
        <f t="shared" si="5"/>
        <v>0</v>
      </c>
      <c r="Z21" s="11" t="str">
        <f t="shared" si="6"/>
        <v/>
      </c>
      <c r="AA21" s="11" t="str">
        <f t="shared" si="7"/>
        <v/>
      </c>
    </row>
    <row r="22" spans="1:27" s="11" customFormat="1" ht="42.75" customHeight="1" x14ac:dyDescent="0.2">
      <c r="A22" s="12"/>
      <c r="B22" s="13"/>
      <c r="C22" s="14"/>
      <c r="D22" s="15"/>
      <c r="E22" s="16"/>
      <c r="F22" s="17"/>
      <c r="G22" s="14"/>
      <c r="H22" s="15"/>
      <c r="I22" s="16"/>
      <c r="J22" s="17"/>
      <c r="K22" s="14"/>
      <c r="L22" s="15"/>
      <c r="M22" s="16"/>
      <c r="N22" s="17"/>
      <c r="O22" s="14"/>
      <c r="P22" s="15"/>
      <c r="Q22" s="16"/>
      <c r="R22" s="17"/>
      <c r="S22" s="18" t="str">
        <f t="shared" si="0"/>
        <v/>
      </c>
      <c r="T22" s="19" t="str">
        <f t="shared" si="1"/>
        <v/>
      </c>
      <c r="U22" s="40" t="str">
        <f t="shared" si="2"/>
        <v/>
      </c>
      <c r="W22" s="11" t="str">
        <f t="shared" si="3"/>
        <v/>
      </c>
      <c r="X22" s="11" t="str">
        <f t="shared" si="4"/>
        <v/>
      </c>
      <c r="Y22" s="68">
        <f t="shared" si="5"/>
        <v>0</v>
      </c>
      <c r="Z22" s="11" t="str">
        <f t="shared" si="6"/>
        <v/>
      </c>
      <c r="AA22" s="11" t="str">
        <f t="shared" si="7"/>
        <v/>
      </c>
    </row>
    <row r="23" spans="1:27" s="11" customFormat="1" ht="42.75" customHeight="1" x14ac:dyDescent="0.2">
      <c r="A23" s="12"/>
      <c r="B23" s="13"/>
      <c r="C23" s="14"/>
      <c r="D23" s="15"/>
      <c r="E23" s="16"/>
      <c r="F23" s="17"/>
      <c r="G23" s="14"/>
      <c r="H23" s="15"/>
      <c r="I23" s="16"/>
      <c r="J23" s="17"/>
      <c r="K23" s="14"/>
      <c r="L23" s="15"/>
      <c r="M23" s="16"/>
      <c r="N23" s="17"/>
      <c r="O23" s="14"/>
      <c r="P23" s="15"/>
      <c r="Q23" s="16"/>
      <c r="R23" s="17"/>
      <c r="S23" s="18" t="str">
        <f t="shared" si="0"/>
        <v/>
      </c>
      <c r="T23" s="19" t="str">
        <f t="shared" si="1"/>
        <v/>
      </c>
      <c r="U23" s="40" t="str">
        <f t="shared" si="2"/>
        <v/>
      </c>
      <c r="W23" s="11" t="str">
        <f t="shared" si="3"/>
        <v/>
      </c>
      <c r="X23" s="11" t="str">
        <f t="shared" si="4"/>
        <v/>
      </c>
      <c r="Y23" s="68">
        <f t="shared" si="5"/>
        <v>0</v>
      </c>
      <c r="Z23" s="11" t="str">
        <f t="shared" si="6"/>
        <v/>
      </c>
      <c r="AA23" s="11" t="str">
        <f t="shared" si="7"/>
        <v/>
      </c>
    </row>
    <row r="24" spans="1:27" s="11" customFormat="1" ht="42.75" customHeight="1" x14ac:dyDescent="0.2">
      <c r="A24" s="12"/>
      <c r="B24" s="13"/>
      <c r="C24" s="14"/>
      <c r="D24" s="15"/>
      <c r="E24" s="16"/>
      <c r="F24" s="17"/>
      <c r="G24" s="14"/>
      <c r="H24" s="15"/>
      <c r="I24" s="16"/>
      <c r="J24" s="17"/>
      <c r="K24" s="14"/>
      <c r="L24" s="15"/>
      <c r="M24" s="16"/>
      <c r="N24" s="17"/>
      <c r="O24" s="14"/>
      <c r="P24" s="15"/>
      <c r="Q24" s="16"/>
      <c r="R24" s="17"/>
      <c r="S24" s="18" t="str">
        <f t="shared" si="0"/>
        <v/>
      </c>
      <c r="T24" s="19" t="str">
        <f t="shared" si="1"/>
        <v/>
      </c>
      <c r="U24" s="40" t="str">
        <f t="shared" si="2"/>
        <v/>
      </c>
      <c r="W24" s="11" t="str">
        <f t="shared" si="3"/>
        <v/>
      </c>
      <c r="X24" s="11" t="str">
        <f t="shared" si="4"/>
        <v/>
      </c>
      <c r="Y24" s="68">
        <f t="shared" si="5"/>
        <v>0</v>
      </c>
      <c r="Z24" s="11" t="str">
        <f t="shared" si="6"/>
        <v/>
      </c>
      <c r="AA24" s="11" t="str">
        <f t="shared" si="7"/>
        <v/>
      </c>
    </row>
    <row r="25" spans="1:27" s="11" customFormat="1" ht="42.75" customHeight="1" x14ac:dyDescent="0.2">
      <c r="A25" s="12"/>
      <c r="B25" s="13"/>
      <c r="C25" s="14"/>
      <c r="D25" s="15"/>
      <c r="E25" s="16"/>
      <c r="F25" s="17"/>
      <c r="G25" s="14"/>
      <c r="H25" s="15"/>
      <c r="I25" s="16"/>
      <c r="J25" s="17"/>
      <c r="K25" s="14"/>
      <c r="L25" s="15"/>
      <c r="M25" s="16"/>
      <c r="N25" s="17"/>
      <c r="O25" s="14"/>
      <c r="P25" s="15"/>
      <c r="Q25" s="16"/>
      <c r="R25" s="17"/>
      <c r="S25" s="18" t="str">
        <f t="shared" si="0"/>
        <v/>
      </c>
      <c r="T25" s="19" t="str">
        <f t="shared" si="1"/>
        <v/>
      </c>
      <c r="U25" s="40" t="str">
        <f t="shared" si="2"/>
        <v/>
      </c>
      <c r="W25" s="11" t="str">
        <f t="shared" si="3"/>
        <v/>
      </c>
      <c r="X25" s="11" t="str">
        <f t="shared" si="4"/>
        <v/>
      </c>
      <c r="Y25" s="68">
        <f t="shared" si="5"/>
        <v>0</v>
      </c>
      <c r="Z25" s="11" t="str">
        <f t="shared" si="6"/>
        <v/>
      </c>
      <c r="AA25" s="11" t="str">
        <f t="shared" si="7"/>
        <v/>
      </c>
    </row>
    <row r="26" spans="1:27" s="11" customFormat="1" ht="42.75" customHeight="1" thickBot="1" x14ac:dyDescent="0.25">
      <c r="A26" s="20"/>
      <c r="B26" s="21"/>
      <c r="C26" s="22"/>
      <c r="D26" s="23"/>
      <c r="E26" s="22"/>
      <c r="F26" s="23"/>
      <c r="G26" s="22"/>
      <c r="H26" s="23"/>
      <c r="I26" s="22"/>
      <c r="J26" s="23"/>
      <c r="K26" s="22"/>
      <c r="L26" s="23"/>
      <c r="M26" s="22"/>
      <c r="N26" s="23"/>
      <c r="O26" s="22"/>
      <c r="P26" s="23"/>
      <c r="Q26" s="22"/>
      <c r="R26" s="23"/>
      <c r="S26" s="24" t="str">
        <f t="shared" si="0"/>
        <v/>
      </c>
      <c r="T26" s="67" t="str">
        <f t="shared" si="1"/>
        <v/>
      </c>
      <c r="U26" s="25" t="str">
        <f t="shared" si="2"/>
        <v/>
      </c>
      <c r="W26" s="11" t="str">
        <f t="shared" si="3"/>
        <v/>
      </c>
      <c r="X26" s="11" t="str">
        <f t="shared" si="4"/>
        <v/>
      </c>
      <c r="Y26" s="68">
        <f t="shared" si="5"/>
        <v>0</v>
      </c>
      <c r="Z26" s="11" t="str">
        <f t="shared" si="6"/>
        <v/>
      </c>
      <c r="AA26" s="11" t="str">
        <f t="shared" si="7"/>
        <v/>
      </c>
    </row>
    <row r="27" spans="1:27" ht="15.75" thickTop="1" x14ac:dyDescent="0.2">
      <c r="D27" s="70"/>
    </row>
    <row r="28" spans="1:27" x14ac:dyDescent="0.2">
      <c r="D28" s="71"/>
    </row>
  </sheetData>
  <protectedRanges>
    <protectedRange sqref="B13:B19" name="Sortiranje ekipa"/>
  </protectedRanges>
  <mergeCells count="19">
    <mergeCell ref="A8:A10"/>
    <mergeCell ref="B8:B10"/>
    <mergeCell ref="C8:D8"/>
    <mergeCell ref="E8:F8"/>
    <mergeCell ref="C9:D9"/>
    <mergeCell ref="E9:F9"/>
    <mergeCell ref="G8:H8"/>
    <mergeCell ref="I8:J8"/>
    <mergeCell ref="K8:L8"/>
    <mergeCell ref="M8:N8"/>
    <mergeCell ref="G9:H9"/>
    <mergeCell ref="I9:J9"/>
    <mergeCell ref="Q9:R9"/>
    <mergeCell ref="O8:P8"/>
    <mergeCell ref="Q8:R8"/>
    <mergeCell ref="S8:U9"/>
    <mergeCell ref="K9:L9"/>
    <mergeCell ref="M9:N9"/>
    <mergeCell ref="O9:P9"/>
  </mergeCells>
  <phoneticPr fontId="1" type="noConversion"/>
  <printOptions horizontalCentered="1"/>
  <pageMargins left="0.78740157480314965" right="0.78740157480314965" top="0.17" bottom="0.36" header="2.9527559055118111" footer="0.28999999999999998"/>
  <pageSetup paperSize="9" scale="70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4F7E-5BA0-4834-91DC-CC81A7E8C71C}">
  <sheetPr codeName="List2"/>
  <dimension ref="A1:AB100"/>
  <sheetViews>
    <sheetView showRowColHeaders="0" zoomScaleNormal="100" zoomScaleSheetLayoutView="72" workbookViewId="0">
      <selection activeCell="C47" sqref="C47"/>
    </sheetView>
  </sheetViews>
  <sheetFormatPr defaultRowHeight="15" x14ac:dyDescent="0.2"/>
  <cols>
    <col min="1" max="1" width="5.140625" style="26" customWidth="1"/>
    <col min="2" max="2" width="21.85546875" style="29" bestFit="1" customWidth="1"/>
    <col min="3" max="3" width="19.85546875" customWidth="1"/>
    <col min="4" max="4" width="5.7109375" customWidth="1"/>
    <col min="5" max="5" width="9.28515625" style="27" customWidth="1"/>
    <col min="6" max="6" width="5.7109375" customWidth="1"/>
    <col min="7" max="7" width="9.28515625" style="27" customWidth="1"/>
    <col min="8" max="8" width="5.7109375" customWidth="1"/>
    <col min="9" max="9" width="9.28515625" style="27" customWidth="1"/>
    <col min="10" max="10" width="5.7109375" customWidth="1"/>
    <col min="11" max="11" width="9.28515625" style="27" customWidth="1"/>
    <col min="12" max="12" width="5.7109375" customWidth="1"/>
    <col min="13" max="13" width="9.28515625" style="27" customWidth="1"/>
    <col min="14" max="14" width="5.7109375" customWidth="1"/>
    <col min="15" max="15" width="9.28515625" style="27" customWidth="1"/>
    <col min="16" max="16" width="5.7109375" customWidth="1"/>
    <col min="17" max="17" width="9.28515625" style="27" customWidth="1"/>
    <col min="18" max="18" width="5.7109375" customWidth="1"/>
    <col min="19" max="19" width="9.28515625" style="27" customWidth="1"/>
    <col min="20" max="20" width="6.7109375" customWidth="1"/>
    <col min="21" max="21" width="10" style="27" customWidth="1"/>
    <col min="22" max="22" width="10.5703125" customWidth="1"/>
    <col min="23" max="23" width="0" hidden="1" customWidth="1"/>
    <col min="24" max="25" width="9.140625" hidden="1" customWidth="1"/>
    <col min="26" max="26" width="10.85546875" hidden="1" customWidth="1"/>
    <col min="27" max="27" width="15.5703125" hidden="1" customWidth="1"/>
    <col min="28" max="28" width="14.5703125" hidden="1" customWidth="1"/>
  </cols>
  <sheetData>
    <row r="1" spans="1:28" ht="23.25" x14ac:dyDescent="0.35">
      <c r="B1" s="180" t="s">
        <v>0</v>
      </c>
      <c r="C1" s="180"/>
      <c r="K1" s="28" t="s">
        <v>1</v>
      </c>
      <c r="Q1"/>
    </row>
    <row r="2" spans="1:28" ht="23.25" x14ac:dyDescent="0.35">
      <c r="B2" s="181" t="s">
        <v>2</v>
      </c>
      <c r="C2" s="181"/>
      <c r="K2" s="28" t="s">
        <v>38</v>
      </c>
      <c r="Y2" s="71"/>
    </row>
    <row r="3" spans="1:28" ht="23.25" x14ac:dyDescent="0.35">
      <c r="K3" s="28" t="s">
        <v>19</v>
      </c>
    </row>
    <row r="4" spans="1:28" ht="15.75" thickBot="1" x14ac:dyDescent="0.25">
      <c r="B4" s="30"/>
      <c r="D4" s="31"/>
      <c r="E4" s="32"/>
      <c r="H4" s="31"/>
      <c r="I4" s="32"/>
      <c r="L4" s="31"/>
      <c r="M4" s="32"/>
      <c r="P4" s="31"/>
      <c r="Q4" s="32"/>
    </row>
    <row r="5" spans="1:28" s="5" customFormat="1" ht="20.25" customHeight="1" thickTop="1" x14ac:dyDescent="0.2">
      <c r="A5" s="182" t="s">
        <v>4</v>
      </c>
      <c r="B5" s="184" t="s">
        <v>20</v>
      </c>
      <c r="C5" s="186" t="s">
        <v>5</v>
      </c>
      <c r="D5" s="161" t="s">
        <v>6</v>
      </c>
      <c r="E5" s="169"/>
      <c r="F5" s="159" t="s">
        <v>7</v>
      </c>
      <c r="G5" s="160"/>
      <c r="H5" s="161" t="s">
        <v>8</v>
      </c>
      <c r="I5" s="169"/>
      <c r="J5" s="159" t="s">
        <v>9</v>
      </c>
      <c r="K5" s="160"/>
      <c r="L5" s="161" t="s">
        <v>10</v>
      </c>
      <c r="M5" s="169"/>
      <c r="N5" s="159" t="s">
        <v>11</v>
      </c>
      <c r="O5" s="160"/>
      <c r="P5" s="161" t="s">
        <v>12</v>
      </c>
      <c r="Q5" s="169"/>
      <c r="R5" s="159" t="s">
        <v>13</v>
      </c>
      <c r="S5" s="160"/>
      <c r="T5" s="162" t="s">
        <v>14</v>
      </c>
      <c r="U5" s="163"/>
      <c r="V5" s="164"/>
    </row>
    <row r="6" spans="1:28" s="5" customFormat="1" ht="27.75" customHeight="1" x14ac:dyDescent="0.2">
      <c r="A6" s="183"/>
      <c r="B6" s="185"/>
      <c r="C6" s="187"/>
      <c r="D6" s="178" t="s">
        <v>40</v>
      </c>
      <c r="E6" s="179"/>
      <c r="F6" s="178" t="s">
        <v>41</v>
      </c>
      <c r="G6" s="179"/>
      <c r="H6" s="170" t="s">
        <v>42</v>
      </c>
      <c r="I6" s="171"/>
      <c r="J6" s="170" t="s">
        <v>43</v>
      </c>
      <c r="K6" s="171"/>
      <c r="L6" s="168" t="s">
        <v>70</v>
      </c>
      <c r="M6" s="158"/>
      <c r="N6" s="168" t="s">
        <v>71</v>
      </c>
      <c r="O6" s="158"/>
      <c r="P6" s="168" t="s">
        <v>72</v>
      </c>
      <c r="Q6" s="168"/>
      <c r="R6" s="168" t="s">
        <v>73</v>
      </c>
      <c r="S6" s="158"/>
      <c r="T6" s="165"/>
      <c r="U6" s="166"/>
      <c r="V6" s="167"/>
    </row>
    <row r="7" spans="1:28" s="5" customFormat="1" ht="12.75" customHeight="1" x14ac:dyDescent="0.2">
      <c r="A7" s="183"/>
      <c r="B7" s="185"/>
      <c r="C7" s="187"/>
      <c r="D7" s="85"/>
      <c r="E7" s="86"/>
      <c r="F7" s="85"/>
      <c r="G7" s="87"/>
      <c r="H7" s="88"/>
      <c r="I7" s="86"/>
      <c r="J7" s="85"/>
      <c r="K7" s="87"/>
      <c r="L7" s="88"/>
      <c r="M7" s="86"/>
      <c r="N7" s="85"/>
      <c r="O7" s="89"/>
      <c r="P7" s="88"/>
      <c r="Q7" s="86"/>
      <c r="R7" s="85"/>
      <c r="S7" s="87"/>
      <c r="T7" s="88"/>
      <c r="U7" s="90"/>
      <c r="V7" s="91"/>
      <c r="W7" s="61"/>
      <c r="X7" s="62"/>
      <c r="Y7" s="62"/>
      <c r="Z7" s="62"/>
      <c r="AA7" s="62"/>
    </row>
    <row r="8" spans="1:28" s="5" customFormat="1" ht="12.75" customHeight="1" x14ac:dyDescent="0.2">
      <c r="A8" s="59"/>
      <c r="B8" s="74"/>
      <c r="C8" s="60"/>
      <c r="D8" s="92" t="s">
        <v>15</v>
      </c>
      <c r="E8" s="93" t="s">
        <v>16</v>
      </c>
      <c r="F8" s="92" t="s">
        <v>15</v>
      </c>
      <c r="G8" s="94" t="s">
        <v>16</v>
      </c>
      <c r="H8" s="95" t="s">
        <v>15</v>
      </c>
      <c r="I8" s="93" t="s">
        <v>16</v>
      </c>
      <c r="J8" s="92" t="s">
        <v>15</v>
      </c>
      <c r="K8" s="94" t="s">
        <v>16</v>
      </c>
      <c r="L8" s="95" t="s">
        <v>15</v>
      </c>
      <c r="M8" s="93" t="s">
        <v>16</v>
      </c>
      <c r="N8" s="92" t="s">
        <v>15</v>
      </c>
      <c r="O8" s="96" t="s">
        <v>16</v>
      </c>
      <c r="P8" s="95" t="s">
        <v>15</v>
      </c>
      <c r="Q8" s="93" t="s">
        <v>16</v>
      </c>
      <c r="R8" s="92" t="s">
        <v>15</v>
      </c>
      <c r="S8" s="94" t="s">
        <v>16</v>
      </c>
      <c r="T8" s="95" t="s">
        <v>15</v>
      </c>
      <c r="U8" s="97" t="s">
        <v>17</v>
      </c>
      <c r="V8" s="98" t="s">
        <v>18</v>
      </c>
      <c r="W8" s="75"/>
      <c r="X8" s="62"/>
      <c r="Y8" s="62"/>
      <c r="Z8" s="62"/>
      <c r="AA8" s="62"/>
    </row>
    <row r="9" spans="1:28" s="5" customFormat="1" ht="12.75" customHeight="1" thickBot="1" x14ac:dyDescent="0.25">
      <c r="A9" s="76"/>
      <c r="B9" s="79"/>
      <c r="C9" s="77"/>
      <c r="D9" s="83"/>
      <c r="E9" s="80"/>
      <c r="F9" s="83"/>
      <c r="G9" s="81"/>
      <c r="H9" s="83"/>
      <c r="I9" s="80"/>
      <c r="J9" s="83"/>
      <c r="K9" s="81"/>
      <c r="L9" s="83"/>
      <c r="M9" s="80"/>
      <c r="N9" s="83"/>
      <c r="O9" s="81"/>
      <c r="P9" s="83"/>
      <c r="Q9" s="80"/>
      <c r="R9" s="83"/>
      <c r="S9" s="81"/>
      <c r="T9" s="83"/>
      <c r="U9" s="84"/>
      <c r="V9" s="82"/>
      <c r="W9" s="75"/>
      <c r="X9" s="62"/>
      <c r="Y9" s="62"/>
      <c r="Z9" s="62"/>
      <c r="AA9" s="62"/>
    </row>
    <row r="10" spans="1:28" s="11" customFormat="1" ht="15" customHeight="1" thickTop="1" x14ac:dyDescent="0.2">
      <c r="A10" s="72">
        <v>1</v>
      </c>
      <c r="B10" s="122" t="s">
        <v>27</v>
      </c>
      <c r="C10" s="123" t="s">
        <v>22</v>
      </c>
      <c r="D10" s="124">
        <v>4</v>
      </c>
      <c r="E10" s="125">
        <v>1385</v>
      </c>
      <c r="F10" s="126">
        <v>4</v>
      </c>
      <c r="G10" s="127">
        <v>5212</v>
      </c>
      <c r="H10" s="128">
        <v>3</v>
      </c>
      <c r="I10" s="129">
        <v>6406</v>
      </c>
      <c r="J10" s="147">
        <v>1</v>
      </c>
      <c r="K10" s="148">
        <v>7429</v>
      </c>
      <c r="L10" s="149">
        <v>2</v>
      </c>
      <c r="M10" s="129">
        <v>264</v>
      </c>
      <c r="N10" s="37">
        <v>1</v>
      </c>
      <c r="O10" s="38">
        <v>3730</v>
      </c>
      <c r="P10" s="35">
        <v>1</v>
      </c>
      <c r="Q10" s="36">
        <v>6175</v>
      </c>
      <c r="R10" s="37">
        <v>1</v>
      </c>
      <c r="S10" s="38">
        <v>13730</v>
      </c>
      <c r="T10" s="39">
        <f t="shared" ref="T10:T41" si="0">IF(ISNUMBER(D10)=TRUE,SUM(D10,F10,H10,J10,L10,N10,P10,R10),"")</f>
        <v>17</v>
      </c>
      <c r="U10" s="63">
        <f t="shared" ref="U10:U41" si="1">IF(ISNUMBER(E10)=TRUE,SUM(E10,G10,I10,K10,M10,O10,Q10,S10),"")</f>
        <v>44331</v>
      </c>
      <c r="V10" s="40">
        <f t="shared" ref="V10:V41" si="2">IF(ISNUMBER(AB10)=TRUE,AB10,"")</f>
        <v>1</v>
      </c>
      <c r="W10" s="11">
        <f t="shared" ref="W10:W41" si="3">IF(ISNUMBER(V10)=TRUE,1,"")</f>
        <v>1</v>
      </c>
      <c r="X10" s="11">
        <f>IF(ISNUMBER(T10)=TRUE,T10,"")</f>
        <v>17</v>
      </c>
      <c r="Y10" s="11">
        <f>IF(ISNUMBER(U10)=TRUE,U10,"")</f>
        <v>44331</v>
      </c>
      <c r="Z10" s="68">
        <f>MAX(E10,G10,I10,K10,M10,O10,Q10,S10)</f>
        <v>13730</v>
      </c>
      <c r="AA10" s="11">
        <f>IF(ISNUMBER(X10)=TRUE,X10-Y10/100000-Z10/1000000000,"")</f>
        <v>16.556676270000001</v>
      </c>
      <c r="AB10" s="11">
        <f>IF(ISNUMBER(AA10)=TRUE,RANK(AA10,$AA$10:$AA$95,1),"")</f>
        <v>1</v>
      </c>
    </row>
    <row r="11" spans="1:28" s="11" customFormat="1" ht="15" customHeight="1" x14ac:dyDescent="0.2">
      <c r="A11" s="12">
        <v>2</v>
      </c>
      <c r="B11" s="155" t="s">
        <v>28</v>
      </c>
      <c r="C11" s="152" t="s">
        <v>22</v>
      </c>
      <c r="D11" s="153">
        <v>1</v>
      </c>
      <c r="E11" s="154">
        <v>8512</v>
      </c>
      <c r="F11" s="153">
        <v>1</v>
      </c>
      <c r="G11" s="154">
        <v>9332</v>
      </c>
      <c r="H11" s="43">
        <v>3</v>
      </c>
      <c r="I11" s="44">
        <v>6290</v>
      </c>
      <c r="J11" s="45">
        <v>1</v>
      </c>
      <c r="K11" s="46">
        <v>6955</v>
      </c>
      <c r="L11" s="43">
        <v>6</v>
      </c>
      <c r="M11" s="44">
        <v>122</v>
      </c>
      <c r="N11" s="45">
        <v>4</v>
      </c>
      <c r="O11" s="46">
        <v>470</v>
      </c>
      <c r="P11" s="43">
        <v>3</v>
      </c>
      <c r="Q11" s="44">
        <v>5425</v>
      </c>
      <c r="R11" s="45">
        <v>1</v>
      </c>
      <c r="S11" s="46">
        <v>7600</v>
      </c>
      <c r="T11" s="39">
        <f t="shared" si="0"/>
        <v>20</v>
      </c>
      <c r="U11" s="63">
        <f t="shared" si="1"/>
        <v>44706</v>
      </c>
      <c r="V11" s="40">
        <f t="shared" si="2"/>
        <v>2</v>
      </c>
      <c r="W11" s="11">
        <f t="shared" si="3"/>
        <v>1</v>
      </c>
      <c r="X11" s="11">
        <f t="shared" ref="X11:X70" si="4">IF(ISNUMBER(T11)=TRUE,T11,"")</f>
        <v>20</v>
      </c>
      <c r="Y11" s="11">
        <f t="shared" ref="Y11:Y70" si="5">IF(ISNUMBER(U11)=TRUE,U11,"")</f>
        <v>44706</v>
      </c>
      <c r="Z11" s="68">
        <f t="shared" ref="Z11:Z70" si="6">MAX(E11,G11,I11,K11,M11,O11,Q11,S11)</f>
        <v>9332</v>
      </c>
      <c r="AA11" s="11">
        <f t="shared" ref="AA11:AA74" si="7">IF(ISNUMBER(X11)=TRUE,X11-Y11/100000-Z11/1000000000,"")</f>
        <v>19.552930667999998</v>
      </c>
      <c r="AB11" s="11">
        <f t="shared" ref="AB11:AB74" si="8">IF(ISNUMBER(AA11)=TRUE,RANK(AA11,$AA$10:$AA$95,1),"")</f>
        <v>2</v>
      </c>
    </row>
    <row r="12" spans="1:28" s="11" customFormat="1" ht="15" customHeight="1" x14ac:dyDescent="0.2">
      <c r="A12" s="12">
        <v>3</v>
      </c>
      <c r="B12" s="130" t="s">
        <v>49</v>
      </c>
      <c r="C12" s="131" t="s">
        <v>45</v>
      </c>
      <c r="D12" s="124">
        <v>1</v>
      </c>
      <c r="E12" s="125">
        <v>12320</v>
      </c>
      <c r="F12" s="126">
        <v>3</v>
      </c>
      <c r="G12" s="127">
        <v>7386</v>
      </c>
      <c r="H12" s="132">
        <v>4</v>
      </c>
      <c r="I12" s="133">
        <v>5680</v>
      </c>
      <c r="J12" s="150">
        <v>6</v>
      </c>
      <c r="K12" s="135">
        <v>1799</v>
      </c>
      <c r="L12" s="151">
        <v>4</v>
      </c>
      <c r="M12" s="133">
        <v>236</v>
      </c>
      <c r="N12" s="45">
        <v>3</v>
      </c>
      <c r="O12" s="46">
        <v>2950</v>
      </c>
      <c r="P12" s="43">
        <v>1</v>
      </c>
      <c r="Q12" s="44">
        <v>11180</v>
      </c>
      <c r="R12" s="45">
        <v>2</v>
      </c>
      <c r="S12" s="46">
        <v>6350</v>
      </c>
      <c r="T12" s="39">
        <f t="shared" si="0"/>
        <v>24</v>
      </c>
      <c r="U12" s="63">
        <f t="shared" si="1"/>
        <v>47901</v>
      </c>
      <c r="V12" s="40">
        <f t="shared" si="2"/>
        <v>3</v>
      </c>
      <c r="W12" s="11">
        <f t="shared" si="3"/>
        <v>1</v>
      </c>
      <c r="X12" s="11">
        <f t="shared" si="4"/>
        <v>24</v>
      </c>
      <c r="Y12" s="11">
        <f t="shared" si="5"/>
        <v>47901</v>
      </c>
      <c r="Z12" s="68">
        <f t="shared" si="6"/>
        <v>12320</v>
      </c>
      <c r="AA12" s="11">
        <f t="shared" si="7"/>
        <v>23.520977680000001</v>
      </c>
      <c r="AB12" s="11">
        <f t="shared" si="8"/>
        <v>3</v>
      </c>
    </row>
    <row r="13" spans="1:28" s="11" customFormat="1" ht="15" customHeight="1" x14ac:dyDescent="0.2">
      <c r="A13" s="72">
        <v>4</v>
      </c>
      <c r="B13" s="130" t="s">
        <v>34</v>
      </c>
      <c r="C13" s="131" t="s">
        <v>47</v>
      </c>
      <c r="D13" s="124">
        <v>6</v>
      </c>
      <c r="E13" s="125">
        <v>3784</v>
      </c>
      <c r="F13" s="124">
        <v>3</v>
      </c>
      <c r="G13" s="125">
        <v>5805</v>
      </c>
      <c r="H13" s="132">
        <v>6</v>
      </c>
      <c r="I13" s="133">
        <v>4758</v>
      </c>
      <c r="J13" s="150">
        <v>1</v>
      </c>
      <c r="K13" s="135">
        <v>6168</v>
      </c>
      <c r="L13" s="151">
        <v>2</v>
      </c>
      <c r="M13" s="133">
        <v>345</v>
      </c>
      <c r="N13" s="45">
        <v>3</v>
      </c>
      <c r="O13" s="46">
        <v>1355</v>
      </c>
      <c r="P13" s="43">
        <v>3</v>
      </c>
      <c r="Q13" s="44">
        <v>9300</v>
      </c>
      <c r="R13" s="45">
        <v>1</v>
      </c>
      <c r="S13" s="46">
        <v>17430</v>
      </c>
      <c r="T13" s="39">
        <f t="shared" si="0"/>
        <v>25</v>
      </c>
      <c r="U13" s="63">
        <f t="shared" si="1"/>
        <v>48945</v>
      </c>
      <c r="V13" s="40">
        <f t="shared" si="2"/>
        <v>4</v>
      </c>
      <c r="W13" s="11">
        <f t="shared" si="3"/>
        <v>1</v>
      </c>
      <c r="X13" s="11">
        <f t="shared" si="4"/>
        <v>25</v>
      </c>
      <c r="Y13" s="11">
        <f t="shared" si="5"/>
        <v>48945</v>
      </c>
      <c r="Z13" s="68">
        <f t="shared" si="6"/>
        <v>17430</v>
      </c>
      <c r="AA13" s="11">
        <f t="shared" si="7"/>
        <v>24.510532569999999</v>
      </c>
      <c r="AB13" s="11">
        <f t="shared" si="8"/>
        <v>4</v>
      </c>
    </row>
    <row r="14" spans="1:28" s="11" customFormat="1" ht="15" customHeight="1" x14ac:dyDescent="0.2">
      <c r="A14" s="12">
        <v>5</v>
      </c>
      <c r="B14" s="130" t="s">
        <v>55</v>
      </c>
      <c r="C14" s="131" t="s">
        <v>46</v>
      </c>
      <c r="D14" s="124">
        <v>6</v>
      </c>
      <c r="E14" s="125">
        <v>3900</v>
      </c>
      <c r="F14" s="126">
        <v>6</v>
      </c>
      <c r="G14" s="127">
        <v>3183</v>
      </c>
      <c r="H14" s="132">
        <v>1</v>
      </c>
      <c r="I14" s="133">
        <v>10457</v>
      </c>
      <c r="J14" s="150">
        <v>2</v>
      </c>
      <c r="K14" s="135">
        <v>3511</v>
      </c>
      <c r="L14" s="151">
        <v>1</v>
      </c>
      <c r="M14" s="133">
        <v>2936</v>
      </c>
      <c r="N14" s="45">
        <v>2</v>
      </c>
      <c r="O14" s="46">
        <v>2290</v>
      </c>
      <c r="P14" s="43">
        <v>7</v>
      </c>
      <c r="Q14" s="44">
        <v>7455</v>
      </c>
      <c r="R14" s="45">
        <v>1</v>
      </c>
      <c r="S14" s="46">
        <v>5840</v>
      </c>
      <c r="T14" s="39">
        <f t="shared" si="0"/>
        <v>26</v>
      </c>
      <c r="U14" s="63">
        <f t="shared" si="1"/>
        <v>39572</v>
      </c>
      <c r="V14" s="40">
        <f t="shared" si="2"/>
        <v>5</v>
      </c>
      <c r="W14" s="11">
        <f t="shared" si="3"/>
        <v>1</v>
      </c>
      <c r="X14" s="11">
        <f t="shared" si="4"/>
        <v>26</v>
      </c>
      <c r="Y14" s="11">
        <f t="shared" si="5"/>
        <v>39572</v>
      </c>
      <c r="Z14" s="68">
        <f t="shared" si="6"/>
        <v>10457</v>
      </c>
      <c r="AA14" s="11">
        <f t="shared" si="7"/>
        <v>25.604269543000001</v>
      </c>
      <c r="AB14" s="11">
        <f t="shared" si="8"/>
        <v>5</v>
      </c>
    </row>
    <row r="15" spans="1:28" s="11" customFormat="1" ht="15" customHeight="1" x14ac:dyDescent="0.2">
      <c r="A15" s="12">
        <v>6</v>
      </c>
      <c r="B15" s="130" t="s">
        <v>25</v>
      </c>
      <c r="C15" s="131" t="s">
        <v>24</v>
      </c>
      <c r="D15" s="124">
        <v>2</v>
      </c>
      <c r="E15" s="125">
        <v>2474</v>
      </c>
      <c r="F15" s="126">
        <v>5</v>
      </c>
      <c r="G15" s="127">
        <v>5052</v>
      </c>
      <c r="H15" s="132">
        <v>6</v>
      </c>
      <c r="I15" s="133">
        <v>5458</v>
      </c>
      <c r="J15" s="150">
        <v>2</v>
      </c>
      <c r="K15" s="135">
        <v>6473</v>
      </c>
      <c r="L15" s="151">
        <v>5</v>
      </c>
      <c r="M15" s="133">
        <v>197</v>
      </c>
      <c r="N15" s="45">
        <v>2</v>
      </c>
      <c r="O15" s="46">
        <v>4940</v>
      </c>
      <c r="P15" s="43">
        <v>4</v>
      </c>
      <c r="Q15" s="44">
        <v>3845</v>
      </c>
      <c r="R15" s="45">
        <v>3</v>
      </c>
      <c r="S15" s="46">
        <v>5945</v>
      </c>
      <c r="T15" s="39">
        <f t="shared" si="0"/>
        <v>29</v>
      </c>
      <c r="U15" s="63">
        <f t="shared" si="1"/>
        <v>34384</v>
      </c>
      <c r="V15" s="40">
        <f t="shared" si="2"/>
        <v>6</v>
      </c>
      <c r="W15" s="11">
        <f t="shared" si="3"/>
        <v>1</v>
      </c>
      <c r="X15" s="11">
        <f t="shared" si="4"/>
        <v>29</v>
      </c>
      <c r="Y15" s="11">
        <f t="shared" si="5"/>
        <v>34384</v>
      </c>
      <c r="Z15" s="68">
        <f t="shared" si="6"/>
        <v>6473</v>
      </c>
      <c r="AA15" s="11">
        <f t="shared" si="7"/>
        <v>28.656153527000001</v>
      </c>
      <c r="AB15" s="11">
        <f t="shared" si="8"/>
        <v>6</v>
      </c>
    </row>
    <row r="16" spans="1:28" s="11" customFormat="1" ht="15" customHeight="1" x14ac:dyDescent="0.2">
      <c r="A16" s="72">
        <v>7</v>
      </c>
      <c r="B16" s="130" t="s">
        <v>63</v>
      </c>
      <c r="C16" s="131" t="s">
        <v>23</v>
      </c>
      <c r="D16" s="124">
        <v>8</v>
      </c>
      <c r="E16" s="125">
        <v>1764</v>
      </c>
      <c r="F16" s="126">
        <v>1</v>
      </c>
      <c r="G16" s="127">
        <v>1097</v>
      </c>
      <c r="H16" s="132">
        <v>8</v>
      </c>
      <c r="I16" s="133">
        <v>974</v>
      </c>
      <c r="J16" s="150">
        <v>2</v>
      </c>
      <c r="K16" s="135">
        <v>3903</v>
      </c>
      <c r="L16" s="151">
        <v>4</v>
      </c>
      <c r="M16" s="133">
        <v>162</v>
      </c>
      <c r="N16" s="45">
        <v>1</v>
      </c>
      <c r="O16" s="46">
        <v>5180</v>
      </c>
      <c r="P16" s="43">
        <v>2</v>
      </c>
      <c r="Q16" s="44">
        <v>7955</v>
      </c>
      <c r="R16" s="45">
        <v>3</v>
      </c>
      <c r="S16" s="46">
        <v>4620</v>
      </c>
      <c r="T16" s="39">
        <f t="shared" si="0"/>
        <v>29</v>
      </c>
      <c r="U16" s="63">
        <f t="shared" si="1"/>
        <v>25655</v>
      </c>
      <c r="V16" s="40">
        <f t="shared" si="2"/>
        <v>7</v>
      </c>
      <c r="W16" s="11">
        <f t="shared" si="3"/>
        <v>1</v>
      </c>
      <c r="X16" s="11">
        <f t="shared" si="4"/>
        <v>29</v>
      </c>
      <c r="Y16" s="11">
        <f t="shared" si="5"/>
        <v>25655</v>
      </c>
      <c r="Z16" s="68">
        <f t="shared" si="6"/>
        <v>7955</v>
      </c>
      <c r="AA16" s="11">
        <f t="shared" si="7"/>
        <v>28.743442044999998</v>
      </c>
      <c r="AB16" s="11">
        <f t="shared" si="8"/>
        <v>7</v>
      </c>
    </row>
    <row r="17" spans="1:28" s="11" customFormat="1" ht="15" customHeight="1" x14ac:dyDescent="0.2">
      <c r="A17" s="12">
        <v>8</v>
      </c>
      <c r="B17" s="130" t="s">
        <v>48</v>
      </c>
      <c r="C17" s="131" t="s">
        <v>44</v>
      </c>
      <c r="D17" s="124">
        <v>3</v>
      </c>
      <c r="E17" s="125">
        <v>5158</v>
      </c>
      <c r="F17" s="126">
        <v>2</v>
      </c>
      <c r="G17" s="127">
        <v>5988</v>
      </c>
      <c r="H17" s="132">
        <v>2</v>
      </c>
      <c r="I17" s="133">
        <v>8524</v>
      </c>
      <c r="J17" s="150">
        <v>7</v>
      </c>
      <c r="K17" s="135">
        <v>1431</v>
      </c>
      <c r="L17" s="151">
        <v>1</v>
      </c>
      <c r="M17" s="133">
        <v>659</v>
      </c>
      <c r="N17" s="45">
        <v>8</v>
      </c>
      <c r="O17" s="46">
        <v>1</v>
      </c>
      <c r="P17" s="43">
        <v>5</v>
      </c>
      <c r="Q17" s="44">
        <v>7595</v>
      </c>
      <c r="R17" s="45">
        <v>3</v>
      </c>
      <c r="S17" s="46">
        <v>10400</v>
      </c>
      <c r="T17" s="39">
        <f t="shared" si="0"/>
        <v>31</v>
      </c>
      <c r="U17" s="63">
        <f t="shared" si="1"/>
        <v>39756</v>
      </c>
      <c r="V17" s="40">
        <f t="shared" si="2"/>
        <v>8</v>
      </c>
      <c r="W17" s="11">
        <f t="shared" si="3"/>
        <v>1</v>
      </c>
      <c r="X17" s="11">
        <f t="shared" si="4"/>
        <v>31</v>
      </c>
      <c r="Y17" s="11">
        <f t="shared" si="5"/>
        <v>39756</v>
      </c>
      <c r="Z17" s="68">
        <f t="shared" si="6"/>
        <v>10400</v>
      </c>
      <c r="AA17" s="11">
        <f t="shared" si="7"/>
        <v>30.602429600000001</v>
      </c>
      <c r="AB17" s="11">
        <f t="shared" si="8"/>
        <v>8</v>
      </c>
    </row>
    <row r="18" spans="1:28" s="11" customFormat="1" ht="15" customHeight="1" x14ac:dyDescent="0.2">
      <c r="A18" s="12">
        <v>9</v>
      </c>
      <c r="B18" s="122" t="s">
        <v>31</v>
      </c>
      <c r="C18" s="123" t="s">
        <v>46</v>
      </c>
      <c r="D18" s="124">
        <v>3</v>
      </c>
      <c r="E18" s="125">
        <v>4991</v>
      </c>
      <c r="F18" s="134">
        <v>5</v>
      </c>
      <c r="G18" s="135">
        <v>5527</v>
      </c>
      <c r="H18" s="132">
        <v>2</v>
      </c>
      <c r="I18" s="133">
        <v>4959</v>
      </c>
      <c r="J18" s="150">
        <v>8</v>
      </c>
      <c r="K18" s="135">
        <v>717</v>
      </c>
      <c r="L18" s="151">
        <v>3</v>
      </c>
      <c r="M18" s="133">
        <v>221</v>
      </c>
      <c r="N18" s="45">
        <v>3</v>
      </c>
      <c r="O18" s="46">
        <v>4475</v>
      </c>
      <c r="P18" s="43">
        <v>3</v>
      </c>
      <c r="Q18" s="44">
        <v>4965</v>
      </c>
      <c r="R18" s="45">
        <v>6</v>
      </c>
      <c r="S18" s="46">
        <v>5770</v>
      </c>
      <c r="T18" s="39">
        <f t="shared" si="0"/>
        <v>33</v>
      </c>
      <c r="U18" s="63">
        <f t="shared" si="1"/>
        <v>31625</v>
      </c>
      <c r="V18" s="40">
        <f t="shared" si="2"/>
        <v>9</v>
      </c>
      <c r="W18" s="11">
        <f t="shared" si="3"/>
        <v>1</v>
      </c>
      <c r="X18" s="11">
        <f t="shared" si="4"/>
        <v>33</v>
      </c>
      <c r="Y18" s="11">
        <f t="shared" si="5"/>
        <v>31625</v>
      </c>
      <c r="Z18" s="68">
        <f t="shared" si="6"/>
        <v>5770</v>
      </c>
      <c r="AA18" s="11">
        <f t="shared" si="7"/>
        <v>32.683744230000002</v>
      </c>
      <c r="AB18" s="11">
        <f t="shared" si="8"/>
        <v>9</v>
      </c>
    </row>
    <row r="19" spans="1:28" s="11" customFormat="1" ht="15" customHeight="1" x14ac:dyDescent="0.2">
      <c r="A19" s="72">
        <v>10</v>
      </c>
      <c r="B19" s="122" t="s">
        <v>54</v>
      </c>
      <c r="C19" s="131" t="s">
        <v>44</v>
      </c>
      <c r="D19" s="124">
        <v>5</v>
      </c>
      <c r="E19" s="125">
        <v>4928</v>
      </c>
      <c r="F19" s="136">
        <v>5</v>
      </c>
      <c r="G19" s="137">
        <v>5962</v>
      </c>
      <c r="H19" s="132">
        <v>3</v>
      </c>
      <c r="I19" s="133">
        <v>7754</v>
      </c>
      <c r="J19" s="150">
        <v>5</v>
      </c>
      <c r="K19" s="135">
        <v>2406</v>
      </c>
      <c r="L19" s="151">
        <v>3</v>
      </c>
      <c r="M19" s="133">
        <v>185</v>
      </c>
      <c r="N19" s="45">
        <v>4</v>
      </c>
      <c r="O19" s="46">
        <v>3160</v>
      </c>
      <c r="P19" s="43">
        <v>1</v>
      </c>
      <c r="Q19" s="44">
        <v>9500</v>
      </c>
      <c r="R19" s="45">
        <v>8</v>
      </c>
      <c r="S19" s="46">
        <v>4605</v>
      </c>
      <c r="T19" s="39">
        <f t="shared" si="0"/>
        <v>34</v>
      </c>
      <c r="U19" s="63">
        <f t="shared" si="1"/>
        <v>38500</v>
      </c>
      <c r="V19" s="40">
        <f t="shared" si="2"/>
        <v>10</v>
      </c>
      <c r="W19" s="11">
        <f t="shared" si="3"/>
        <v>1</v>
      </c>
      <c r="X19" s="11">
        <f t="shared" si="4"/>
        <v>34</v>
      </c>
      <c r="Y19" s="11">
        <f t="shared" si="5"/>
        <v>38500</v>
      </c>
      <c r="Z19" s="68">
        <f t="shared" si="6"/>
        <v>9500</v>
      </c>
      <c r="AA19" s="11">
        <f t="shared" si="7"/>
        <v>33.614990500000005</v>
      </c>
      <c r="AB19" s="11">
        <f t="shared" si="8"/>
        <v>10</v>
      </c>
    </row>
    <row r="20" spans="1:28" s="11" customFormat="1" ht="15" customHeight="1" x14ac:dyDescent="0.2">
      <c r="A20" s="12">
        <v>11</v>
      </c>
      <c r="B20" s="122" t="s">
        <v>33</v>
      </c>
      <c r="C20" s="131" t="s">
        <v>21</v>
      </c>
      <c r="D20" s="124">
        <v>1</v>
      </c>
      <c r="E20" s="125">
        <v>2657</v>
      </c>
      <c r="F20" s="134">
        <v>2</v>
      </c>
      <c r="G20" s="135">
        <v>7386</v>
      </c>
      <c r="H20" s="132">
        <v>7</v>
      </c>
      <c r="I20" s="133">
        <v>1475</v>
      </c>
      <c r="J20" s="150">
        <v>5</v>
      </c>
      <c r="K20" s="135">
        <v>3309</v>
      </c>
      <c r="L20" s="151">
        <v>4</v>
      </c>
      <c r="M20" s="133">
        <v>209</v>
      </c>
      <c r="N20" s="45">
        <v>8</v>
      </c>
      <c r="O20" s="46">
        <v>20</v>
      </c>
      <c r="P20" s="43">
        <v>4</v>
      </c>
      <c r="Q20" s="44">
        <v>8560</v>
      </c>
      <c r="R20" s="45">
        <v>3</v>
      </c>
      <c r="S20" s="46">
        <v>9585</v>
      </c>
      <c r="T20" s="39">
        <f t="shared" si="0"/>
        <v>34</v>
      </c>
      <c r="U20" s="63">
        <f t="shared" si="1"/>
        <v>33201</v>
      </c>
      <c r="V20" s="40">
        <f t="shared" si="2"/>
        <v>11</v>
      </c>
      <c r="W20" s="11">
        <f t="shared" si="3"/>
        <v>1</v>
      </c>
      <c r="X20" s="11">
        <f t="shared" si="4"/>
        <v>34</v>
      </c>
      <c r="Y20" s="11">
        <f t="shared" si="5"/>
        <v>33201</v>
      </c>
      <c r="Z20" s="68">
        <f t="shared" si="6"/>
        <v>9585</v>
      </c>
      <c r="AA20" s="11">
        <f t="shared" si="7"/>
        <v>33.667980415000002</v>
      </c>
      <c r="AB20" s="11">
        <f t="shared" si="8"/>
        <v>11</v>
      </c>
    </row>
    <row r="21" spans="1:28" s="11" customFormat="1" ht="15" customHeight="1" x14ac:dyDescent="0.2">
      <c r="A21" s="12">
        <v>12</v>
      </c>
      <c r="B21" s="122" t="s">
        <v>51</v>
      </c>
      <c r="C21" s="131" t="s">
        <v>45</v>
      </c>
      <c r="D21" s="124">
        <v>5</v>
      </c>
      <c r="E21" s="125">
        <v>4674</v>
      </c>
      <c r="F21" s="134">
        <v>3</v>
      </c>
      <c r="G21" s="135">
        <v>5394</v>
      </c>
      <c r="H21" s="132">
        <v>4</v>
      </c>
      <c r="I21" s="133">
        <v>4037</v>
      </c>
      <c r="J21" s="150">
        <v>3</v>
      </c>
      <c r="K21" s="135">
        <v>3381</v>
      </c>
      <c r="L21" s="151">
        <v>5</v>
      </c>
      <c r="M21" s="133">
        <v>143</v>
      </c>
      <c r="N21" s="45">
        <v>5</v>
      </c>
      <c r="O21" s="46">
        <v>1090</v>
      </c>
      <c r="P21" s="43">
        <v>5</v>
      </c>
      <c r="Q21" s="44">
        <v>3735</v>
      </c>
      <c r="R21" s="45">
        <v>4</v>
      </c>
      <c r="S21" s="46">
        <v>9570</v>
      </c>
      <c r="T21" s="39">
        <f t="shared" si="0"/>
        <v>34</v>
      </c>
      <c r="U21" s="63">
        <f t="shared" si="1"/>
        <v>32024</v>
      </c>
      <c r="V21" s="40">
        <f t="shared" si="2"/>
        <v>12</v>
      </c>
      <c r="W21" s="11">
        <f t="shared" si="3"/>
        <v>1</v>
      </c>
      <c r="X21" s="11">
        <f t="shared" si="4"/>
        <v>34</v>
      </c>
      <c r="Y21" s="11">
        <f t="shared" si="5"/>
        <v>32024</v>
      </c>
      <c r="Z21" s="68">
        <f t="shared" si="6"/>
        <v>9570</v>
      </c>
      <c r="AA21" s="11">
        <f t="shared" si="7"/>
        <v>33.679750429999999</v>
      </c>
      <c r="AB21" s="11">
        <f t="shared" si="8"/>
        <v>12</v>
      </c>
    </row>
    <row r="22" spans="1:28" ht="15" customHeight="1" x14ac:dyDescent="0.2">
      <c r="A22" s="72">
        <v>13</v>
      </c>
      <c r="B22" s="122" t="s">
        <v>59</v>
      </c>
      <c r="C22" s="131" t="s">
        <v>47</v>
      </c>
      <c r="D22" s="124">
        <v>5</v>
      </c>
      <c r="E22" s="125">
        <v>2922</v>
      </c>
      <c r="F22" s="134">
        <v>4</v>
      </c>
      <c r="G22" s="135">
        <v>7284</v>
      </c>
      <c r="H22" s="132">
        <v>5</v>
      </c>
      <c r="I22" s="133">
        <v>4811</v>
      </c>
      <c r="J22" s="150">
        <v>4</v>
      </c>
      <c r="K22" s="135">
        <v>2951</v>
      </c>
      <c r="L22" s="151">
        <v>6</v>
      </c>
      <c r="M22" s="133">
        <v>122</v>
      </c>
      <c r="N22" s="45">
        <v>3</v>
      </c>
      <c r="O22" s="46">
        <v>4175</v>
      </c>
      <c r="P22" s="43">
        <v>4</v>
      </c>
      <c r="Q22" s="44">
        <v>4965</v>
      </c>
      <c r="R22" s="45">
        <v>4</v>
      </c>
      <c r="S22" s="46">
        <v>7585</v>
      </c>
      <c r="T22" s="39">
        <f t="shared" si="0"/>
        <v>35</v>
      </c>
      <c r="U22" s="63">
        <f t="shared" si="1"/>
        <v>34815</v>
      </c>
      <c r="V22" s="40">
        <f t="shared" si="2"/>
        <v>13</v>
      </c>
      <c r="W22" s="11">
        <f t="shared" si="3"/>
        <v>1</v>
      </c>
      <c r="X22" s="11">
        <f t="shared" si="4"/>
        <v>35</v>
      </c>
      <c r="Y22" s="11">
        <f t="shared" si="5"/>
        <v>34815</v>
      </c>
      <c r="Z22" s="68">
        <f t="shared" si="6"/>
        <v>7585</v>
      </c>
      <c r="AA22" s="11">
        <f t="shared" si="7"/>
        <v>34.651842415000004</v>
      </c>
      <c r="AB22" s="11">
        <f t="shared" si="8"/>
        <v>13</v>
      </c>
    </row>
    <row r="23" spans="1:28" ht="15.75" customHeight="1" x14ac:dyDescent="0.2">
      <c r="A23" s="12">
        <v>14</v>
      </c>
      <c r="B23" s="122" t="s">
        <v>50</v>
      </c>
      <c r="C23" s="131" t="s">
        <v>46</v>
      </c>
      <c r="D23" s="124">
        <v>3</v>
      </c>
      <c r="E23" s="125">
        <v>1539</v>
      </c>
      <c r="F23" s="134">
        <v>6</v>
      </c>
      <c r="G23" s="135">
        <v>4949</v>
      </c>
      <c r="H23" s="132">
        <v>1</v>
      </c>
      <c r="I23" s="133">
        <v>10071</v>
      </c>
      <c r="J23" s="150">
        <v>2</v>
      </c>
      <c r="K23" s="135">
        <v>3386</v>
      </c>
      <c r="L23" s="151">
        <v>1</v>
      </c>
      <c r="M23" s="133">
        <v>2276</v>
      </c>
      <c r="N23" s="45">
        <v>8</v>
      </c>
      <c r="O23" s="46">
        <v>3</v>
      </c>
      <c r="P23" s="43">
        <v>8</v>
      </c>
      <c r="Q23" s="44">
        <v>2835</v>
      </c>
      <c r="R23" s="45">
        <v>7</v>
      </c>
      <c r="S23" s="46">
        <v>3885</v>
      </c>
      <c r="T23" s="39">
        <f t="shared" si="0"/>
        <v>36</v>
      </c>
      <c r="U23" s="63">
        <f t="shared" si="1"/>
        <v>28944</v>
      </c>
      <c r="V23" s="40">
        <f t="shared" si="2"/>
        <v>14</v>
      </c>
      <c r="W23" s="11">
        <f t="shared" si="3"/>
        <v>1</v>
      </c>
      <c r="X23" s="11">
        <f t="shared" si="4"/>
        <v>36</v>
      </c>
      <c r="Y23" s="11">
        <f t="shared" si="5"/>
        <v>28944</v>
      </c>
      <c r="Z23" s="68">
        <f t="shared" si="6"/>
        <v>10071</v>
      </c>
      <c r="AA23" s="11">
        <f t="shared" si="7"/>
        <v>35.710549929000003</v>
      </c>
      <c r="AB23" s="11">
        <f t="shared" si="8"/>
        <v>14</v>
      </c>
    </row>
    <row r="24" spans="1:28" ht="16.5" x14ac:dyDescent="0.2">
      <c r="A24" s="12">
        <v>15</v>
      </c>
      <c r="B24" s="122" t="s">
        <v>35</v>
      </c>
      <c r="C24" s="131" t="s">
        <v>23</v>
      </c>
      <c r="D24" s="124">
        <v>4</v>
      </c>
      <c r="E24" s="125">
        <v>5127</v>
      </c>
      <c r="F24" s="134">
        <v>8</v>
      </c>
      <c r="G24" s="135">
        <v>2386</v>
      </c>
      <c r="H24" s="132">
        <v>7</v>
      </c>
      <c r="I24" s="133">
        <v>4622</v>
      </c>
      <c r="J24" s="150">
        <v>6</v>
      </c>
      <c r="K24" s="135">
        <v>2385</v>
      </c>
      <c r="L24" s="151">
        <v>2</v>
      </c>
      <c r="M24" s="133">
        <v>725</v>
      </c>
      <c r="N24" s="45">
        <v>1</v>
      </c>
      <c r="O24" s="46">
        <v>4460</v>
      </c>
      <c r="P24" s="43">
        <v>2</v>
      </c>
      <c r="Q24" s="44">
        <v>9435</v>
      </c>
      <c r="R24" s="45">
        <v>7</v>
      </c>
      <c r="S24" s="46">
        <v>3775</v>
      </c>
      <c r="T24" s="39">
        <f t="shared" si="0"/>
        <v>37</v>
      </c>
      <c r="U24" s="63">
        <f t="shared" si="1"/>
        <v>32915</v>
      </c>
      <c r="V24" s="40">
        <f t="shared" si="2"/>
        <v>15</v>
      </c>
      <c r="W24" s="11">
        <f t="shared" si="3"/>
        <v>1</v>
      </c>
      <c r="X24" s="11">
        <f t="shared" si="4"/>
        <v>37</v>
      </c>
      <c r="Y24" s="11">
        <f t="shared" si="5"/>
        <v>32915</v>
      </c>
      <c r="Z24" s="68">
        <f t="shared" si="6"/>
        <v>9435</v>
      </c>
      <c r="AA24" s="11">
        <f t="shared" si="7"/>
        <v>36.670840564999999</v>
      </c>
      <c r="AB24" s="11">
        <f t="shared" si="8"/>
        <v>15</v>
      </c>
    </row>
    <row r="25" spans="1:28" ht="16.5" x14ac:dyDescent="0.2">
      <c r="A25" s="72">
        <v>16</v>
      </c>
      <c r="B25" s="122" t="s">
        <v>53</v>
      </c>
      <c r="C25" s="131" t="s">
        <v>21</v>
      </c>
      <c r="D25" s="124">
        <v>2</v>
      </c>
      <c r="E25" s="125">
        <v>8245</v>
      </c>
      <c r="F25" s="134">
        <v>7</v>
      </c>
      <c r="G25" s="135">
        <v>4573</v>
      </c>
      <c r="H25" s="132">
        <v>4</v>
      </c>
      <c r="I25" s="133">
        <v>6475</v>
      </c>
      <c r="J25" s="150">
        <v>5</v>
      </c>
      <c r="K25" s="135">
        <v>2949</v>
      </c>
      <c r="L25" s="151">
        <v>4</v>
      </c>
      <c r="M25" s="133">
        <v>149</v>
      </c>
      <c r="N25" s="45">
        <v>5</v>
      </c>
      <c r="O25" s="46">
        <v>415</v>
      </c>
      <c r="P25" s="43">
        <v>7</v>
      </c>
      <c r="Q25" s="44">
        <v>2750</v>
      </c>
      <c r="R25" s="45">
        <v>4</v>
      </c>
      <c r="S25" s="46">
        <v>4660</v>
      </c>
      <c r="T25" s="39">
        <f t="shared" si="0"/>
        <v>38</v>
      </c>
      <c r="U25" s="63">
        <f t="shared" si="1"/>
        <v>30216</v>
      </c>
      <c r="V25" s="40">
        <f t="shared" si="2"/>
        <v>16</v>
      </c>
      <c r="W25" s="11">
        <f t="shared" si="3"/>
        <v>1</v>
      </c>
      <c r="X25" s="11">
        <f t="shared" si="4"/>
        <v>38</v>
      </c>
      <c r="Y25" s="11">
        <f t="shared" si="5"/>
        <v>30216</v>
      </c>
      <c r="Z25" s="68">
        <f t="shared" si="6"/>
        <v>8245</v>
      </c>
      <c r="AA25" s="11">
        <f t="shared" si="7"/>
        <v>37.697831755000003</v>
      </c>
      <c r="AB25" s="11">
        <f t="shared" si="8"/>
        <v>16</v>
      </c>
    </row>
    <row r="26" spans="1:28" ht="25.5" x14ac:dyDescent="0.2">
      <c r="A26" s="12">
        <v>17</v>
      </c>
      <c r="B26" s="138" t="s">
        <v>57</v>
      </c>
      <c r="C26" s="123" t="s">
        <v>44</v>
      </c>
      <c r="D26" s="124">
        <v>2</v>
      </c>
      <c r="E26" s="125">
        <v>10075</v>
      </c>
      <c r="F26" s="134">
        <v>7</v>
      </c>
      <c r="G26" s="135">
        <v>2945</v>
      </c>
      <c r="H26" s="132">
        <v>5</v>
      </c>
      <c r="I26" s="133">
        <v>3885</v>
      </c>
      <c r="J26" s="150">
        <v>5</v>
      </c>
      <c r="K26" s="135">
        <v>3987</v>
      </c>
      <c r="L26" s="151">
        <v>3</v>
      </c>
      <c r="M26" s="133">
        <v>339</v>
      </c>
      <c r="N26" s="45">
        <v>1</v>
      </c>
      <c r="O26" s="46">
        <v>5225</v>
      </c>
      <c r="P26" s="43">
        <v>8</v>
      </c>
      <c r="Q26" s="44">
        <v>2235</v>
      </c>
      <c r="R26" s="45">
        <v>8</v>
      </c>
      <c r="S26" s="46">
        <v>3500</v>
      </c>
      <c r="T26" s="39">
        <f t="shared" si="0"/>
        <v>39</v>
      </c>
      <c r="U26" s="63">
        <f t="shared" si="1"/>
        <v>32191</v>
      </c>
      <c r="V26" s="40">
        <f t="shared" si="2"/>
        <v>17</v>
      </c>
      <c r="W26" s="11">
        <f t="shared" si="3"/>
        <v>1</v>
      </c>
      <c r="X26" s="11">
        <f t="shared" si="4"/>
        <v>39</v>
      </c>
      <c r="Y26" s="11">
        <f t="shared" si="5"/>
        <v>32191</v>
      </c>
      <c r="Z26" s="68">
        <f t="shared" si="6"/>
        <v>10075</v>
      </c>
      <c r="AA26" s="11">
        <f t="shared" si="7"/>
        <v>38.678079924999999</v>
      </c>
      <c r="AB26" s="11">
        <f t="shared" si="8"/>
        <v>17</v>
      </c>
    </row>
    <row r="27" spans="1:28" ht="16.5" x14ac:dyDescent="0.2">
      <c r="A27" s="12">
        <v>18</v>
      </c>
      <c r="B27" s="138" t="s">
        <v>36</v>
      </c>
      <c r="C27" s="131" t="s">
        <v>23</v>
      </c>
      <c r="D27" s="124">
        <v>6</v>
      </c>
      <c r="E27" s="125">
        <v>911</v>
      </c>
      <c r="F27" s="134">
        <v>2</v>
      </c>
      <c r="G27" s="135">
        <v>7218</v>
      </c>
      <c r="H27" s="132">
        <v>7</v>
      </c>
      <c r="I27" s="133">
        <v>3632</v>
      </c>
      <c r="J27" s="150">
        <v>7</v>
      </c>
      <c r="K27" s="135">
        <v>2521</v>
      </c>
      <c r="L27" s="151">
        <v>7</v>
      </c>
      <c r="M27" s="133">
        <v>60</v>
      </c>
      <c r="N27" s="45">
        <v>4</v>
      </c>
      <c r="O27" s="46">
        <v>1275</v>
      </c>
      <c r="P27" s="43">
        <v>2</v>
      </c>
      <c r="Q27" s="44">
        <v>5110</v>
      </c>
      <c r="R27" s="45">
        <v>6</v>
      </c>
      <c r="S27" s="46">
        <v>6340</v>
      </c>
      <c r="T27" s="39">
        <f t="shared" si="0"/>
        <v>41</v>
      </c>
      <c r="U27" s="63">
        <f t="shared" si="1"/>
        <v>27067</v>
      </c>
      <c r="V27" s="40">
        <f t="shared" si="2"/>
        <v>18</v>
      </c>
      <c r="W27" s="11">
        <f t="shared" si="3"/>
        <v>1</v>
      </c>
      <c r="X27" s="11">
        <f t="shared" si="4"/>
        <v>41</v>
      </c>
      <c r="Y27" s="11">
        <f t="shared" si="5"/>
        <v>27067</v>
      </c>
      <c r="Z27" s="68">
        <f t="shared" si="6"/>
        <v>7218</v>
      </c>
      <c r="AA27" s="11">
        <f t="shared" si="7"/>
        <v>40.729322781999997</v>
      </c>
      <c r="AB27" s="11">
        <f t="shared" si="8"/>
        <v>18</v>
      </c>
    </row>
    <row r="28" spans="1:28" ht="16.5" x14ac:dyDescent="0.2">
      <c r="A28" s="72">
        <v>19</v>
      </c>
      <c r="B28" s="138" t="s">
        <v>68</v>
      </c>
      <c r="C28" s="131" t="s">
        <v>46</v>
      </c>
      <c r="D28" s="124">
        <v>7</v>
      </c>
      <c r="E28" s="125">
        <v>2930</v>
      </c>
      <c r="F28" s="136">
        <v>8</v>
      </c>
      <c r="G28" s="137">
        <v>1790</v>
      </c>
      <c r="H28" s="132">
        <v>8</v>
      </c>
      <c r="I28" s="133">
        <v>2655</v>
      </c>
      <c r="J28" s="150">
        <v>3</v>
      </c>
      <c r="K28" s="135">
        <v>4671</v>
      </c>
      <c r="L28" s="151">
        <v>3</v>
      </c>
      <c r="M28" s="133">
        <v>190</v>
      </c>
      <c r="N28" s="45">
        <v>7</v>
      </c>
      <c r="O28" s="46">
        <v>130</v>
      </c>
      <c r="P28" s="43">
        <v>1</v>
      </c>
      <c r="Q28" s="44">
        <v>6950</v>
      </c>
      <c r="R28" s="45">
        <v>5</v>
      </c>
      <c r="S28" s="46">
        <v>4655</v>
      </c>
      <c r="T28" s="39">
        <f t="shared" si="0"/>
        <v>42</v>
      </c>
      <c r="U28" s="63">
        <f t="shared" si="1"/>
        <v>23971</v>
      </c>
      <c r="V28" s="40">
        <f t="shared" si="2"/>
        <v>19</v>
      </c>
      <c r="W28" s="11">
        <f t="shared" si="3"/>
        <v>1</v>
      </c>
      <c r="X28" s="11">
        <f t="shared" si="4"/>
        <v>42</v>
      </c>
      <c r="Y28" s="11">
        <f t="shared" si="5"/>
        <v>23971</v>
      </c>
      <c r="Z28" s="68">
        <f t="shared" si="6"/>
        <v>6950</v>
      </c>
      <c r="AA28" s="11">
        <f t="shared" si="7"/>
        <v>41.760283049999998</v>
      </c>
      <c r="AB28" s="11">
        <f t="shared" si="8"/>
        <v>19</v>
      </c>
    </row>
    <row r="29" spans="1:28" ht="16.5" x14ac:dyDescent="0.2">
      <c r="A29" s="12">
        <v>20</v>
      </c>
      <c r="B29" s="138" t="s">
        <v>30</v>
      </c>
      <c r="C29" s="131" t="s">
        <v>24</v>
      </c>
      <c r="D29" s="124">
        <v>3</v>
      </c>
      <c r="E29" s="125">
        <v>5686</v>
      </c>
      <c r="F29" s="136">
        <v>2</v>
      </c>
      <c r="G29" s="137">
        <v>8082</v>
      </c>
      <c r="H29" s="132">
        <v>6</v>
      </c>
      <c r="I29" s="133">
        <v>4495</v>
      </c>
      <c r="J29" s="150">
        <v>3</v>
      </c>
      <c r="K29" s="135">
        <v>3418</v>
      </c>
      <c r="L29" s="151">
        <v>8</v>
      </c>
      <c r="M29" s="133">
        <v>2</v>
      </c>
      <c r="N29" s="45">
        <v>7</v>
      </c>
      <c r="O29" s="46">
        <v>70</v>
      </c>
      <c r="P29" s="43">
        <v>6</v>
      </c>
      <c r="Q29" s="44">
        <v>7500</v>
      </c>
      <c r="R29" s="45">
        <v>8</v>
      </c>
      <c r="S29" s="46">
        <v>1605</v>
      </c>
      <c r="T29" s="39">
        <f t="shared" si="0"/>
        <v>43</v>
      </c>
      <c r="U29" s="63">
        <f t="shared" si="1"/>
        <v>30858</v>
      </c>
      <c r="V29" s="40">
        <f t="shared" si="2"/>
        <v>20</v>
      </c>
      <c r="W29" s="11">
        <f t="shared" si="3"/>
        <v>1</v>
      </c>
      <c r="X29" s="11">
        <f t="shared" si="4"/>
        <v>43</v>
      </c>
      <c r="Y29" s="11">
        <f t="shared" si="5"/>
        <v>30858</v>
      </c>
      <c r="Z29" s="68">
        <f t="shared" si="6"/>
        <v>8082</v>
      </c>
      <c r="AA29" s="11">
        <f t="shared" si="7"/>
        <v>42.691411918</v>
      </c>
      <c r="AB29" s="11">
        <f t="shared" si="8"/>
        <v>20</v>
      </c>
    </row>
    <row r="30" spans="1:28" ht="16.5" x14ac:dyDescent="0.2">
      <c r="A30" s="12">
        <v>21</v>
      </c>
      <c r="B30" s="138" t="s">
        <v>56</v>
      </c>
      <c r="C30" s="131" t="s">
        <v>45</v>
      </c>
      <c r="D30" s="124">
        <v>7</v>
      </c>
      <c r="E30" s="125">
        <v>464</v>
      </c>
      <c r="F30" s="134">
        <v>4</v>
      </c>
      <c r="G30" s="135">
        <v>5538</v>
      </c>
      <c r="H30" s="132">
        <v>2</v>
      </c>
      <c r="I30" s="133">
        <v>8066</v>
      </c>
      <c r="J30" s="150">
        <v>8</v>
      </c>
      <c r="K30" s="135">
        <v>69</v>
      </c>
      <c r="L30" s="151">
        <v>8</v>
      </c>
      <c r="M30" s="133">
        <v>46</v>
      </c>
      <c r="N30" s="45">
        <v>5</v>
      </c>
      <c r="O30" s="46">
        <v>3000</v>
      </c>
      <c r="P30" s="43">
        <v>8</v>
      </c>
      <c r="Q30" s="44">
        <v>2900</v>
      </c>
      <c r="R30" s="45">
        <v>2</v>
      </c>
      <c r="S30" s="46">
        <v>5245</v>
      </c>
      <c r="T30" s="39">
        <f t="shared" si="0"/>
        <v>44</v>
      </c>
      <c r="U30" s="63">
        <f t="shared" si="1"/>
        <v>25328</v>
      </c>
      <c r="V30" s="40">
        <f t="shared" si="2"/>
        <v>21</v>
      </c>
      <c r="W30" s="11">
        <f t="shared" si="3"/>
        <v>1</v>
      </c>
      <c r="X30" s="11">
        <f t="shared" si="4"/>
        <v>44</v>
      </c>
      <c r="Y30" s="11">
        <f t="shared" si="5"/>
        <v>25328</v>
      </c>
      <c r="Z30" s="68">
        <f t="shared" si="6"/>
        <v>8066</v>
      </c>
      <c r="AA30" s="11">
        <f t="shared" si="7"/>
        <v>43.746711934000004</v>
      </c>
      <c r="AB30" s="11">
        <f t="shared" si="8"/>
        <v>21</v>
      </c>
    </row>
    <row r="31" spans="1:28" ht="16.5" x14ac:dyDescent="0.2">
      <c r="A31" s="72">
        <v>22</v>
      </c>
      <c r="B31" s="138" t="s">
        <v>66</v>
      </c>
      <c r="C31" s="131" t="s">
        <v>47</v>
      </c>
      <c r="D31" s="124">
        <v>8</v>
      </c>
      <c r="E31" s="125">
        <v>1308</v>
      </c>
      <c r="F31" s="134">
        <v>8</v>
      </c>
      <c r="G31" s="135">
        <v>1677</v>
      </c>
      <c r="H31" s="132">
        <v>5</v>
      </c>
      <c r="I31" s="133">
        <v>5671</v>
      </c>
      <c r="J31" s="150">
        <v>7</v>
      </c>
      <c r="K31" s="135">
        <v>2156</v>
      </c>
      <c r="L31" s="151">
        <v>2</v>
      </c>
      <c r="M31" s="133">
        <v>298</v>
      </c>
      <c r="N31" s="45">
        <v>2</v>
      </c>
      <c r="O31" s="46">
        <v>3405</v>
      </c>
      <c r="P31" s="43">
        <v>6</v>
      </c>
      <c r="Q31" s="44">
        <v>3690</v>
      </c>
      <c r="R31" s="45">
        <v>6</v>
      </c>
      <c r="S31" s="46">
        <v>4495</v>
      </c>
      <c r="T31" s="39">
        <f t="shared" si="0"/>
        <v>44</v>
      </c>
      <c r="U31" s="63">
        <f t="shared" si="1"/>
        <v>22700</v>
      </c>
      <c r="V31" s="40">
        <f t="shared" si="2"/>
        <v>22</v>
      </c>
      <c r="W31" s="11">
        <f t="shared" si="3"/>
        <v>1</v>
      </c>
      <c r="X31" s="11">
        <f t="shared" si="4"/>
        <v>44</v>
      </c>
      <c r="Y31" s="11">
        <f t="shared" si="5"/>
        <v>22700</v>
      </c>
      <c r="Z31" s="68">
        <f t="shared" si="6"/>
        <v>5671</v>
      </c>
      <c r="AA31" s="11">
        <f t="shared" si="7"/>
        <v>43.772994329000007</v>
      </c>
      <c r="AB31" s="11">
        <f t="shared" si="8"/>
        <v>22</v>
      </c>
    </row>
    <row r="32" spans="1:28" ht="25.5" x14ac:dyDescent="0.2">
      <c r="A32" s="12">
        <v>23</v>
      </c>
      <c r="B32" s="138" t="s">
        <v>52</v>
      </c>
      <c r="C32" s="131" t="s">
        <v>44</v>
      </c>
      <c r="D32" s="124">
        <v>5</v>
      </c>
      <c r="E32" s="125">
        <v>1178</v>
      </c>
      <c r="F32" s="134">
        <v>5</v>
      </c>
      <c r="G32" s="135">
        <v>3573</v>
      </c>
      <c r="H32" s="132">
        <v>2</v>
      </c>
      <c r="I32" s="133">
        <v>6615</v>
      </c>
      <c r="J32" s="150">
        <v>8</v>
      </c>
      <c r="K32" s="135">
        <v>955</v>
      </c>
      <c r="L32" s="151">
        <v>1</v>
      </c>
      <c r="M32" s="133">
        <v>659</v>
      </c>
      <c r="N32" s="45">
        <v>5</v>
      </c>
      <c r="O32" s="46">
        <v>385</v>
      </c>
      <c r="P32" s="43">
        <v>9</v>
      </c>
      <c r="Q32" s="44">
        <v>0</v>
      </c>
      <c r="R32" s="45">
        <v>9</v>
      </c>
      <c r="S32" s="46">
        <v>0</v>
      </c>
      <c r="T32" s="39">
        <f t="shared" si="0"/>
        <v>44</v>
      </c>
      <c r="U32" s="63">
        <f t="shared" si="1"/>
        <v>13365</v>
      </c>
      <c r="V32" s="40">
        <f t="shared" si="2"/>
        <v>23</v>
      </c>
      <c r="W32" s="11">
        <f t="shared" si="3"/>
        <v>1</v>
      </c>
      <c r="X32" s="11">
        <f t="shared" si="4"/>
        <v>44</v>
      </c>
      <c r="Y32" s="11">
        <f t="shared" si="5"/>
        <v>13365</v>
      </c>
      <c r="Z32" s="68">
        <f t="shared" si="6"/>
        <v>6615</v>
      </c>
      <c r="AA32" s="11">
        <f t="shared" si="7"/>
        <v>43.866343385</v>
      </c>
      <c r="AB32" s="11">
        <f t="shared" si="8"/>
        <v>23</v>
      </c>
    </row>
    <row r="33" spans="1:28" ht="16.5" x14ac:dyDescent="0.2">
      <c r="A33" s="12">
        <v>24</v>
      </c>
      <c r="B33" s="138" t="s">
        <v>60</v>
      </c>
      <c r="C33" s="131" t="s">
        <v>45</v>
      </c>
      <c r="D33" s="124">
        <v>4</v>
      </c>
      <c r="E33" s="125">
        <v>5536</v>
      </c>
      <c r="F33" s="136">
        <v>6</v>
      </c>
      <c r="G33" s="137">
        <v>3441</v>
      </c>
      <c r="H33" s="132">
        <v>7</v>
      </c>
      <c r="I33" s="133">
        <v>3047</v>
      </c>
      <c r="J33" s="150">
        <v>6</v>
      </c>
      <c r="K33" s="135">
        <v>1868</v>
      </c>
      <c r="L33" s="151">
        <v>5</v>
      </c>
      <c r="M33" s="133">
        <v>125</v>
      </c>
      <c r="N33" s="45">
        <v>6</v>
      </c>
      <c r="O33" s="46">
        <v>100</v>
      </c>
      <c r="P33" s="43">
        <v>6</v>
      </c>
      <c r="Q33" s="44">
        <v>4745</v>
      </c>
      <c r="R33" s="45">
        <v>5</v>
      </c>
      <c r="S33" s="46">
        <v>6020</v>
      </c>
      <c r="T33" s="39">
        <f t="shared" si="0"/>
        <v>45</v>
      </c>
      <c r="U33" s="63">
        <f t="shared" si="1"/>
        <v>24882</v>
      </c>
      <c r="V33" s="40">
        <f t="shared" si="2"/>
        <v>24</v>
      </c>
      <c r="W33" s="11">
        <f t="shared" si="3"/>
        <v>1</v>
      </c>
      <c r="X33" s="11">
        <f t="shared" si="4"/>
        <v>45</v>
      </c>
      <c r="Y33" s="11">
        <f t="shared" si="5"/>
        <v>24882</v>
      </c>
      <c r="Z33" s="68">
        <f t="shared" si="6"/>
        <v>6020</v>
      </c>
      <c r="AA33" s="11">
        <f t="shared" si="7"/>
        <v>44.751173979999997</v>
      </c>
      <c r="AB33" s="11">
        <f t="shared" si="8"/>
        <v>24</v>
      </c>
    </row>
    <row r="34" spans="1:28" ht="16.5" x14ac:dyDescent="0.2">
      <c r="A34" s="72">
        <v>25</v>
      </c>
      <c r="B34" s="122" t="s">
        <v>58</v>
      </c>
      <c r="C34" s="123" t="s">
        <v>23</v>
      </c>
      <c r="D34" s="124">
        <v>2</v>
      </c>
      <c r="E34" s="125">
        <v>7177</v>
      </c>
      <c r="F34" s="136">
        <v>8</v>
      </c>
      <c r="G34" s="137">
        <v>3043</v>
      </c>
      <c r="H34" s="132">
        <v>4</v>
      </c>
      <c r="I34" s="133">
        <v>6111</v>
      </c>
      <c r="J34" s="150">
        <v>4</v>
      </c>
      <c r="K34" s="135">
        <v>2707</v>
      </c>
      <c r="L34" s="151">
        <v>5</v>
      </c>
      <c r="M34" s="133">
        <v>88</v>
      </c>
      <c r="N34" s="45">
        <v>4</v>
      </c>
      <c r="O34" s="46">
        <v>840</v>
      </c>
      <c r="P34" s="43">
        <v>9</v>
      </c>
      <c r="Q34" s="44">
        <v>0</v>
      </c>
      <c r="R34" s="45">
        <v>9</v>
      </c>
      <c r="S34" s="46">
        <v>0</v>
      </c>
      <c r="T34" s="39">
        <f t="shared" si="0"/>
        <v>45</v>
      </c>
      <c r="U34" s="63">
        <f t="shared" si="1"/>
        <v>19966</v>
      </c>
      <c r="V34" s="40">
        <f t="shared" si="2"/>
        <v>25</v>
      </c>
      <c r="W34" s="11">
        <f t="shared" si="3"/>
        <v>1</v>
      </c>
      <c r="X34" s="11">
        <f t="shared" si="4"/>
        <v>45</v>
      </c>
      <c r="Y34" s="11">
        <f t="shared" si="5"/>
        <v>19966</v>
      </c>
      <c r="Z34" s="68">
        <f t="shared" si="6"/>
        <v>7177</v>
      </c>
      <c r="AA34" s="11">
        <f t="shared" si="7"/>
        <v>44.800332822999998</v>
      </c>
      <c r="AB34" s="11">
        <f t="shared" si="8"/>
        <v>25</v>
      </c>
    </row>
    <row r="35" spans="1:28" ht="16.5" x14ac:dyDescent="0.2">
      <c r="A35" s="12">
        <v>26</v>
      </c>
      <c r="B35" s="122" t="s">
        <v>64</v>
      </c>
      <c r="C35" s="131" t="s">
        <v>24</v>
      </c>
      <c r="D35" s="124">
        <v>7</v>
      </c>
      <c r="E35" s="125">
        <v>2172</v>
      </c>
      <c r="F35" s="134">
        <v>6</v>
      </c>
      <c r="G35" s="135">
        <v>4859</v>
      </c>
      <c r="H35" s="132">
        <v>5</v>
      </c>
      <c r="I35" s="133">
        <v>5612</v>
      </c>
      <c r="J35" s="150">
        <v>7</v>
      </c>
      <c r="K35" s="135">
        <v>1463</v>
      </c>
      <c r="L35" s="151">
        <v>7</v>
      </c>
      <c r="M35" s="133">
        <v>109</v>
      </c>
      <c r="N35" s="45">
        <v>2</v>
      </c>
      <c r="O35" s="46">
        <v>4180</v>
      </c>
      <c r="P35" s="43">
        <v>5</v>
      </c>
      <c r="Q35" s="44">
        <v>4080</v>
      </c>
      <c r="R35" s="45">
        <v>7</v>
      </c>
      <c r="S35" s="46">
        <v>5570</v>
      </c>
      <c r="T35" s="39">
        <f t="shared" si="0"/>
        <v>46</v>
      </c>
      <c r="U35" s="63">
        <f t="shared" si="1"/>
        <v>28045</v>
      </c>
      <c r="V35" s="40">
        <f t="shared" si="2"/>
        <v>26</v>
      </c>
      <c r="W35" s="11">
        <f t="shared" si="3"/>
        <v>1</v>
      </c>
      <c r="X35" s="11">
        <f t="shared" si="4"/>
        <v>46</v>
      </c>
      <c r="Y35" s="11">
        <f t="shared" si="5"/>
        <v>28045</v>
      </c>
      <c r="Z35" s="68">
        <f t="shared" si="6"/>
        <v>5612</v>
      </c>
      <c r="AA35" s="11">
        <f t="shared" si="7"/>
        <v>45.719544387999996</v>
      </c>
      <c r="AB35" s="11">
        <f t="shared" si="8"/>
        <v>26</v>
      </c>
    </row>
    <row r="36" spans="1:28" ht="16.5" x14ac:dyDescent="0.2">
      <c r="A36" s="12">
        <v>27</v>
      </c>
      <c r="B36" s="122" t="s">
        <v>32</v>
      </c>
      <c r="C36" s="131" t="s">
        <v>21</v>
      </c>
      <c r="D36" s="124">
        <v>4</v>
      </c>
      <c r="E36" s="125">
        <v>4028</v>
      </c>
      <c r="F36" s="134">
        <v>7</v>
      </c>
      <c r="G36" s="135">
        <v>4722</v>
      </c>
      <c r="H36" s="132">
        <v>8</v>
      </c>
      <c r="I36" s="133">
        <v>3611</v>
      </c>
      <c r="J36" s="150">
        <v>4</v>
      </c>
      <c r="K36" s="135">
        <v>4525</v>
      </c>
      <c r="L36" s="151">
        <v>8</v>
      </c>
      <c r="M36" s="133">
        <v>1</v>
      </c>
      <c r="N36" s="45">
        <v>7</v>
      </c>
      <c r="O36" s="46">
        <v>545</v>
      </c>
      <c r="P36" s="43">
        <v>3</v>
      </c>
      <c r="Q36" s="44">
        <v>6340</v>
      </c>
      <c r="R36" s="45">
        <v>6</v>
      </c>
      <c r="S36" s="46">
        <v>1970</v>
      </c>
      <c r="T36" s="39">
        <f t="shared" si="0"/>
        <v>47</v>
      </c>
      <c r="U36" s="63">
        <f t="shared" si="1"/>
        <v>25742</v>
      </c>
      <c r="V36" s="40">
        <f t="shared" si="2"/>
        <v>27</v>
      </c>
      <c r="W36" s="11">
        <f t="shared" si="3"/>
        <v>1</v>
      </c>
      <c r="X36" s="11">
        <f t="shared" si="4"/>
        <v>47</v>
      </c>
      <c r="Y36" s="11">
        <f t="shared" si="5"/>
        <v>25742</v>
      </c>
      <c r="Z36" s="68">
        <f t="shared" si="6"/>
        <v>6340</v>
      </c>
      <c r="AA36" s="11">
        <f t="shared" si="7"/>
        <v>46.742573659999998</v>
      </c>
      <c r="AB36" s="11">
        <f t="shared" si="8"/>
        <v>27</v>
      </c>
    </row>
    <row r="37" spans="1:28" ht="16.5" x14ac:dyDescent="0.2">
      <c r="A37" s="72">
        <v>28</v>
      </c>
      <c r="B37" s="122" t="s">
        <v>61</v>
      </c>
      <c r="C37" s="131" t="s">
        <v>24</v>
      </c>
      <c r="D37" s="124">
        <v>7</v>
      </c>
      <c r="E37" s="125">
        <v>1881</v>
      </c>
      <c r="F37" s="134">
        <v>7</v>
      </c>
      <c r="G37" s="135">
        <v>2193</v>
      </c>
      <c r="H37" s="132">
        <v>3</v>
      </c>
      <c r="I37" s="133">
        <v>4340</v>
      </c>
      <c r="J37" s="150">
        <v>6</v>
      </c>
      <c r="K37" s="135">
        <v>2532</v>
      </c>
      <c r="L37" s="151">
        <v>7</v>
      </c>
      <c r="M37" s="133">
        <v>69</v>
      </c>
      <c r="N37" s="45">
        <v>6</v>
      </c>
      <c r="O37" s="46">
        <v>315</v>
      </c>
      <c r="P37" s="43">
        <v>7</v>
      </c>
      <c r="Q37" s="44">
        <v>4720</v>
      </c>
      <c r="R37" s="45">
        <v>4</v>
      </c>
      <c r="S37" s="46">
        <v>3870</v>
      </c>
      <c r="T37" s="39">
        <f t="shared" si="0"/>
        <v>47</v>
      </c>
      <c r="U37" s="63">
        <f t="shared" si="1"/>
        <v>19920</v>
      </c>
      <c r="V37" s="40">
        <f t="shared" si="2"/>
        <v>28</v>
      </c>
      <c r="W37" s="11">
        <f t="shared" si="3"/>
        <v>1</v>
      </c>
      <c r="X37" s="11">
        <f t="shared" si="4"/>
        <v>47</v>
      </c>
      <c r="Y37" s="11">
        <f t="shared" si="5"/>
        <v>19920</v>
      </c>
      <c r="Z37" s="68">
        <f t="shared" si="6"/>
        <v>4720</v>
      </c>
      <c r="AA37" s="11">
        <f t="shared" si="7"/>
        <v>46.800795280000003</v>
      </c>
      <c r="AB37" s="11">
        <f t="shared" si="8"/>
        <v>28</v>
      </c>
    </row>
    <row r="38" spans="1:28" ht="16.5" x14ac:dyDescent="0.2">
      <c r="A38" s="12">
        <v>29</v>
      </c>
      <c r="B38" s="122" t="s">
        <v>62</v>
      </c>
      <c r="C38" s="131" t="s">
        <v>47</v>
      </c>
      <c r="D38" s="124">
        <v>8</v>
      </c>
      <c r="E38" s="125">
        <v>189</v>
      </c>
      <c r="F38" s="134">
        <v>3</v>
      </c>
      <c r="G38" s="135">
        <v>4465</v>
      </c>
      <c r="H38" s="132">
        <v>6</v>
      </c>
      <c r="I38" s="133">
        <v>1711</v>
      </c>
      <c r="J38" s="150">
        <v>8</v>
      </c>
      <c r="K38" s="135">
        <v>1311</v>
      </c>
      <c r="L38" s="151">
        <v>6</v>
      </c>
      <c r="M38" s="133">
        <v>122</v>
      </c>
      <c r="N38" s="45">
        <v>6</v>
      </c>
      <c r="O38" s="46">
        <v>940</v>
      </c>
      <c r="P38" s="43">
        <v>5</v>
      </c>
      <c r="Q38" s="44">
        <v>5440</v>
      </c>
      <c r="R38" s="45">
        <v>7</v>
      </c>
      <c r="S38" s="46">
        <v>1245</v>
      </c>
      <c r="T38" s="39">
        <f t="shared" si="0"/>
        <v>49</v>
      </c>
      <c r="U38" s="63">
        <f t="shared" si="1"/>
        <v>15423</v>
      </c>
      <c r="V38" s="40">
        <f t="shared" si="2"/>
        <v>29</v>
      </c>
      <c r="W38" s="11">
        <f t="shared" si="3"/>
        <v>1</v>
      </c>
      <c r="X38" s="11">
        <f t="shared" si="4"/>
        <v>49</v>
      </c>
      <c r="Y38" s="11">
        <f t="shared" si="5"/>
        <v>15423</v>
      </c>
      <c r="Z38" s="68">
        <f t="shared" si="6"/>
        <v>5440</v>
      </c>
      <c r="AA38" s="11">
        <f t="shared" si="7"/>
        <v>48.845764559999999</v>
      </c>
      <c r="AB38" s="11">
        <f t="shared" si="8"/>
        <v>29</v>
      </c>
    </row>
    <row r="39" spans="1:28" ht="16.5" x14ac:dyDescent="0.2">
      <c r="A39" s="12">
        <v>30</v>
      </c>
      <c r="B39" s="139" t="s">
        <v>37</v>
      </c>
      <c r="C39" s="140" t="s">
        <v>22</v>
      </c>
      <c r="D39" s="126">
        <v>9</v>
      </c>
      <c r="E39" s="127">
        <v>0</v>
      </c>
      <c r="F39" s="134">
        <v>9</v>
      </c>
      <c r="G39" s="135">
        <v>0</v>
      </c>
      <c r="H39" s="132">
        <v>1</v>
      </c>
      <c r="I39" s="133">
        <v>8909</v>
      </c>
      <c r="J39" s="150">
        <v>1</v>
      </c>
      <c r="K39" s="135">
        <v>5533</v>
      </c>
      <c r="L39" s="151">
        <v>7</v>
      </c>
      <c r="M39" s="133">
        <v>74</v>
      </c>
      <c r="N39" s="45">
        <v>6</v>
      </c>
      <c r="O39" s="46">
        <v>1855</v>
      </c>
      <c r="P39" s="43">
        <v>9</v>
      </c>
      <c r="Q39" s="44">
        <v>0</v>
      </c>
      <c r="R39" s="45">
        <v>9</v>
      </c>
      <c r="S39" s="46">
        <v>0</v>
      </c>
      <c r="T39" s="39">
        <f t="shared" si="0"/>
        <v>51</v>
      </c>
      <c r="U39" s="63">
        <f t="shared" si="1"/>
        <v>16371</v>
      </c>
      <c r="V39" s="40">
        <f t="shared" si="2"/>
        <v>30</v>
      </c>
      <c r="W39" s="11">
        <f t="shared" si="3"/>
        <v>1</v>
      </c>
      <c r="X39" s="11">
        <f t="shared" si="4"/>
        <v>51</v>
      </c>
      <c r="Y39" s="11">
        <f t="shared" si="5"/>
        <v>16371</v>
      </c>
      <c r="Z39" s="68">
        <f t="shared" si="6"/>
        <v>8909</v>
      </c>
      <c r="AA39" s="11">
        <f t="shared" si="7"/>
        <v>50.836281090999996</v>
      </c>
      <c r="AB39" s="11">
        <f t="shared" si="8"/>
        <v>30</v>
      </c>
    </row>
    <row r="40" spans="1:28" ht="16.5" x14ac:dyDescent="0.2">
      <c r="A40" s="72">
        <v>31</v>
      </c>
      <c r="B40" s="122" t="s">
        <v>29</v>
      </c>
      <c r="C40" s="140" t="s">
        <v>22</v>
      </c>
      <c r="D40" s="124">
        <v>1</v>
      </c>
      <c r="E40" s="125">
        <v>11232</v>
      </c>
      <c r="F40" s="134">
        <v>1</v>
      </c>
      <c r="G40" s="135">
        <v>12484</v>
      </c>
      <c r="H40" s="132">
        <v>9</v>
      </c>
      <c r="I40" s="133">
        <v>0</v>
      </c>
      <c r="J40" s="150">
        <v>9</v>
      </c>
      <c r="K40" s="135">
        <v>0</v>
      </c>
      <c r="L40" s="151">
        <v>9</v>
      </c>
      <c r="M40" s="133">
        <v>0</v>
      </c>
      <c r="N40" s="45">
        <v>9</v>
      </c>
      <c r="O40" s="46">
        <v>0</v>
      </c>
      <c r="P40" s="43">
        <v>8</v>
      </c>
      <c r="Q40" s="44">
        <v>5430</v>
      </c>
      <c r="R40" s="45">
        <v>8</v>
      </c>
      <c r="S40" s="46">
        <v>0</v>
      </c>
      <c r="T40" s="39">
        <f t="shared" si="0"/>
        <v>54</v>
      </c>
      <c r="U40" s="63">
        <f t="shared" si="1"/>
        <v>29146</v>
      </c>
      <c r="V40" s="40">
        <f t="shared" si="2"/>
        <v>31</v>
      </c>
      <c r="W40" s="11">
        <f t="shared" si="3"/>
        <v>1</v>
      </c>
      <c r="X40" s="11">
        <f t="shared" si="4"/>
        <v>54</v>
      </c>
      <c r="Y40" s="11">
        <f t="shared" si="5"/>
        <v>29146</v>
      </c>
      <c r="Z40" s="68">
        <f t="shared" si="6"/>
        <v>12484</v>
      </c>
      <c r="AA40" s="11">
        <f t="shared" si="7"/>
        <v>53.708527515999997</v>
      </c>
      <c r="AB40" s="11">
        <f t="shared" si="8"/>
        <v>31</v>
      </c>
    </row>
    <row r="41" spans="1:28" ht="16.5" x14ac:dyDescent="0.2">
      <c r="A41" s="12">
        <v>32</v>
      </c>
      <c r="B41" s="139" t="s">
        <v>65</v>
      </c>
      <c r="C41" s="140" t="s">
        <v>22</v>
      </c>
      <c r="D41" s="126">
        <v>9</v>
      </c>
      <c r="E41" s="127">
        <v>0</v>
      </c>
      <c r="F41" s="134">
        <v>9</v>
      </c>
      <c r="G41" s="135">
        <v>0</v>
      </c>
      <c r="H41" s="132">
        <v>1</v>
      </c>
      <c r="I41" s="133">
        <v>5462</v>
      </c>
      <c r="J41" s="150">
        <v>4</v>
      </c>
      <c r="K41" s="135">
        <v>3333</v>
      </c>
      <c r="L41" s="151">
        <v>6</v>
      </c>
      <c r="M41" s="133">
        <v>84</v>
      </c>
      <c r="N41" s="45">
        <v>7</v>
      </c>
      <c r="O41" s="46">
        <v>570</v>
      </c>
      <c r="P41" s="43">
        <v>9</v>
      </c>
      <c r="Q41" s="44">
        <v>0</v>
      </c>
      <c r="R41" s="45">
        <v>9</v>
      </c>
      <c r="S41" s="46">
        <v>0</v>
      </c>
      <c r="T41" s="39">
        <f t="shared" si="0"/>
        <v>54</v>
      </c>
      <c r="U41" s="63">
        <f t="shared" si="1"/>
        <v>9449</v>
      </c>
      <c r="V41" s="40">
        <f t="shared" si="2"/>
        <v>32</v>
      </c>
      <c r="W41" s="11">
        <f t="shared" si="3"/>
        <v>1</v>
      </c>
      <c r="X41" s="11">
        <f t="shared" si="4"/>
        <v>54</v>
      </c>
      <c r="Y41" s="11">
        <f t="shared" si="5"/>
        <v>9449</v>
      </c>
      <c r="Z41" s="68">
        <f t="shared" si="6"/>
        <v>5462</v>
      </c>
      <c r="AA41" s="11">
        <f t="shared" si="7"/>
        <v>53.905504538000002</v>
      </c>
      <c r="AB41" s="11">
        <f t="shared" si="8"/>
        <v>32</v>
      </c>
    </row>
    <row r="42" spans="1:28" ht="16.5" x14ac:dyDescent="0.2">
      <c r="A42" s="12">
        <v>33</v>
      </c>
      <c r="B42" s="141" t="s">
        <v>26</v>
      </c>
      <c r="C42" s="142" t="s">
        <v>22</v>
      </c>
      <c r="D42" s="143">
        <v>6</v>
      </c>
      <c r="E42" s="144">
        <v>2757</v>
      </c>
      <c r="F42" s="134">
        <v>1</v>
      </c>
      <c r="G42" s="135">
        <v>8974</v>
      </c>
      <c r="H42" s="132">
        <v>9</v>
      </c>
      <c r="I42" s="133">
        <v>0</v>
      </c>
      <c r="J42" s="150">
        <v>9</v>
      </c>
      <c r="K42" s="135">
        <v>0</v>
      </c>
      <c r="L42" s="151">
        <v>9</v>
      </c>
      <c r="M42" s="133">
        <v>0</v>
      </c>
      <c r="N42" s="45">
        <v>9</v>
      </c>
      <c r="O42" s="46">
        <v>0</v>
      </c>
      <c r="P42" s="43">
        <v>4</v>
      </c>
      <c r="Q42" s="44">
        <v>6215</v>
      </c>
      <c r="R42" s="45">
        <v>9</v>
      </c>
      <c r="S42" s="46">
        <v>0</v>
      </c>
      <c r="T42" s="39">
        <f t="shared" ref="T42:T73" si="9">IF(ISNUMBER(D42)=TRUE,SUM(D42,F42,H42,J42,L42,N42,P42,R42),"")</f>
        <v>56</v>
      </c>
      <c r="U42" s="63">
        <f t="shared" ref="U42:U73" si="10">IF(ISNUMBER(E42)=TRUE,SUM(E42,G42,I42,K42,M42,O42,Q42,S42),"")</f>
        <v>17946</v>
      </c>
      <c r="V42" s="40">
        <f t="shared" ref="V42:V73" si="11">IF(ISNUMBER(AB42)=TRUE,AB42,"")</f>
        <v>33</v>
      </c>
      <c r="W42" s="11">
        <f t="shared" ref="W42:W73" si="12">IF(ISNUMBER(V42)=TRUE,1,"")</f>
        <v>1</v>
      </c>
      <c r="X42" s="11">
        <f t="shared" si="4"/>
        <v>56</v>
      </c>
      <c r="Y42" s="11">
        <f t="shared" si="5"/>
        <v>17946</v>
      </c>
      <c r="Z42" s="68">
        <f t="shared" si="6"/>
        <v>8974</v>
      </c>
      <c r="AA42" s="11">
        <f t="shared" si="7"/>
        <v>55.820531025999998</v>
      </c>
      <c r="AB42" s="11">
        <f t="shared" si="8"/>
        <v>33</v>
      </c>
    </row>
    <row r="43" spans="1:28" ht="16.5" x14ac:dyDescent="0.2">
      <c r="A43" s="72">
        <v>34</v>
      </c>
      <c r="B43" s="141" t="s">
        <v>67</v>
      </c>
      <c r="C43" s="142" t="s">
        <v>21</v>
      </c>
      <c r="D43" s="143">
        <v>8</v>
      </c>
      <c r="E43" s="144">
        <v>2660</v>
      </c>
      <c r="F43" s="136">
        <v>4</v>
      </c>
      <c r="G43" s="137">
        <v>4187</v>
      </c>
      <c r="H43" s="132">
        <v>9</v>
      </c>
      <c r="I43" s="133">
        <v>0</v>
      </c>
      <c r="J43" s="150">
        <v>9</v>
      </c>
      <c r="K43" s="135">
        <v>0</v>
      </c>
      <c r="L43" s="151">
        <v>8</v>
      </c>
      <c r="M43" s="133">
        <v>84</v>
      </c>
      <c r="N43" s="45">
        <v>8</v>
      </c>
      <c r="O43" s="46">
        <v>90</v>
      </c>
      <c r="P43" s="43">
        <v>9</v>
      </c>
      <c r="Q43" s="44">
        <v>0</v>
      </c>
      <c r="R43" s="45">
        <v>9</v>
      </c>
      <c r="S43" s="46">
        <v>0</v>
      </c>
      <c r="T43" s="39">
        <f t="shared" si="9"/>
        <v>64</v>
      </c>
      <c r="U43" s="63">
        <f t="shared" si="10"/>
        <v>7021</v>
      </c>
      <c r="V43" s="40">
        <f t="shared" si="11"/>
        <v>34</v>
      </c>
      <c r="W43" s="11">
        <f t="shared" si="12"/>
        <v>1</v>
      </c>
      <c r="X43" s="11">
        <f t="shared" si="4"/>
        <v>64</v>
      </c>
      <c r="Y43" s="11">
        <f t="shared" si="5"/>
        <v>7021</v>
      </c>
      <c r="Z43" s="68">
        <f t="shared" si="6"/>
        <v>4187</v>
      </c>
      <c r="AA43" s="11">
        <f t="shared" si="7"/>
        <v>63.929785812999995</v>
      </c>
      <c r="AB43" s="11">
        <f t="shared" si="8"/>
        <v>34</v>
      </c>
    </row>
    <row r="44" spans="1:28" ht="25.5" x14ac:dyDescent="0.2">
      <c r="A44" s="12">
        <v>35</v>
      </c>
      <c r="B44" s="141" t="s">
        <v>76</v>
      </c>
      <c r="C44" s="142" t="s">
        <v>44</v>
      </c>
      <c r="D44" s="143">
        <v>9</v>
      </c>
      <c r="E44" s="144">
        <v>0</v>
      </c>
      <c r="F44" s="136">
        <v>9</v>
      </c>
      <c r="G44" s="137">
        <v>0</v>
      </c>
      <c r="H44" s="132">
        <v>9</v>
      </c>
      <c r="I44" s="133">
        <v>0</v>
      </c>
      <c r="J44" s="150">
        <v>9</v>
      </c>
      <c r="K44" s="135">
        <v>0</v>
      </c>
      <c r="L44" s="151">
        <v>9</v>
      </c>
      <c r="M44" s="133">
        <v>0</v>
      </c>
      <c r="N44" s="45">
        <v>9</v>
      </c>
      <c r="O44" s="46">
        <v>0</v>
      </c>
      <c r="P44" s="43">
        <v>6</v>
      </c>
      <c r="Q44" s="44">
        <v>3965</v>
      </c>
      <c r="R44" s="45">
        <v>5</v>
      </c>
      <c r="S44" s="46">
        <v>2585</v>
      </c>
      <c r="T44" s="39">
        <f t="shared" si="9"/>
        <v>65</v>
      </c>
      <c r="U44" s="63">
        <f t="shared" si="10"/>
        <v>6550</v>
      </c>
      <c r="V44" s="40">
        <f t="shared" si="11"/>
        <v>35</v>
      </c>
      <c r="W44" s="11">
        <f t="shared" si="12"/>
        <v>1</v>
      </c>
      <c r="X44" s="11">
        <f t="shared" si="4"/>
        <v>65</v>
      </c>
      <c r="Y44" s="11">
        <f t="shared" si="5"/>
        <v>6550</v>
      </c>
      <c r="Z44" s="68">
        <f t="shared" si="6"/>
        <v>3965</v>
      </c>
      <c r="AA44" s="11">
        <f t="shared" si="7"/>
        <v>64.934496034999995</v>
      </c>
      <c r="AB44" s="11">
        <f t="shared" si="8"/>
        <v>35</v>
      </c>
    </row>
    <row r="45" spans="1:28" ht="16.5" x14ac:dyDescent="0.2">
      <c r="A45" s="12">
        <v>36</v>
      </c>
      <c r="B45" s="145" t="s">
        <v>69</v>
      </c>
      <c r="C45" s="146" t="s">
        <v>21</v>
      </c>
      <c r="D45" s="132">
        <v>9</v>
      </c>
      <c r="E45" s="133">
        <v>0</v>
      </c>
      <c r="F45" s="134">
        <v>9</v>
      </c>
      <c r="G45" s="135">
        <v>0</v>
      </c>
      <c r="H45" s="132">
        <v>8</v>
      </c>
      <c r="I45" s="133">
        <v>794</v>
      </c>
      <c r="J45" s="150">
        <v>3</v>
      </c>
      <c r="K45" s="135">
        <v>3243</v>
      </c>
      <c r="L45" s="151">
        <v>9</v>
      </c>
      <c r="M45" s="133">
        <v>0</v>
      </c>
      <c r="N45" s="45">
        <v>9</v>
      </c>
      <c r="O45" s="46">
        <v>0</v>
      </c>
      <c r="P45" s="43">
        <v>9</v>
      </c>
      <c r="Q45" s="44">
        <v>0</v>
      </c>
      <c r="R45" s="45">
        <v>9</v>
      </c>
      <c r="S45" s="46">
        <v>0</v>
      </c>
      <c r="T45" s="39">
        <f t="shared" si="9"/>
        <v>65</v>
      </c>
      <c r="U45" s="63">
        <f t="shared" si="10"/>
        <v>4037</v>
      </c>
      <c r="V45" s="40">
        <f t="shared" si="11"/>
        <v>36</v>
      </c>
      <c r="W45" s="11">
        <f t="shared" si="12"/>
        <v>1</v>
      </c>
      <c r="X45" s="11">
        <f t="shared" si="4"/>
        <v>65</v>
      </c>
      <c r="Y45" s="11">
        <f t="shared" si="5"/>
        <v>4037</v>
      </c>
      <c r="Z45" s="68">
        <f t="shared" si="6"/>
        <v>3243</v>
      </c>
      <c r="AA45" s="11">
        <f t="shared" si="7"/>
        <v>64.959626757000009</v>
      </c>
      <c r="AB45" s="11">
        <f t="shared" si="8"/>
        <v>36</v>
      </c>
    </row>
    <row r="46" spans="1:28" ht="16.5" x14ac:dyDescent="0.2">
      <c r="A46" s="72">
        <v>37</v>
      </c>
      <c r="B46" s="145" t="s">
        <v>77</v>
      </c>
      <c r="C46" s="146" t="s">
        <v>22</v>
      </c>
      <c r="D46" s="156">
        <v>9</v>
      </c>
      <c r="E46" s="133">
        <v>0</v>
      </c>
      <c r="F46" s="157">
        <v>9</v>
      </c>
      <c r="G46" s="135">
        <v>0</v>
      </c>
      <c r="H46" s="156">
        <v>9</v>
      </c>
      <c r="I46" s="133">
        <v>0</v>
      </c>
      <c r="J46" s="157">
        <v>9</v>
      </c>
      <c r="K46" s="135">
        <v>0</v>
      </c>
      <c r="L46" s="156">
        <v>9</v>
      </c>
      <c r="M46" s="133">
        <v>0</v>
      </c>
      <c r="N46" s="157">
        <v>9</v>
      </c>
      <c r="O46" s="135">
        <v>0</v>
      </c>
      <c r="P46" s="156">
        <v>9</v>
      </c>
      <c r="Q46" s="133">
        <v>0</v>
      </c>
      <c r="R46" s="157">
        <v>5</v>
      </c>
      <c r="S46" s="135">
        <v>7615</v>
      </c>
      <c r="T46" s="39">
        <f t="shared" si="9"/>
        <v>68</v>
      </c>
      <c r="U46" s="63">
        <f t="shared" si="10"/>
        <v>7615</v>
      </c>
      <c r="V46" s="40">
        <f t="shared" si="11"/>
        <v>37</v>
      </c>
      <c r="W46" s="11">
        <f t="shared" si="12"/>
        <v>1</v>
      </c>
      <c r="X46" s="11">
        <f t="shared" si="4"/>
        <v>68</v>
      </c>
      <c r="Y46" s="11">
        <f t="shared" si="5"/>
        <v>7615</v>
      </c>
      <c r="Z46" s="68">
        <f t="shared" si="6"/>
        <v>7615</v>
      </c>
      <c r="AA46" s="11">
        <f t="shared" si="7"/>
        <v>67.923842385</v>
      </c>
      <c r="AB46" s="11">
        <f t="shared" si="8"/>
        <v>37</v>
      </c>
    </row>
    <row r="47" spans="1:28" ht="16.5" x14ac:dyDescent="0.2">
      <c r="A47" s="12">
        <v>38</v>
      </c>
      <c r="B47" s="41"/>
      <c r="C47" s="42"/>
      <c r="D47" s="43"/>
      <c r="E47" s="44"/>
      <c r="F47" s="45"/>
      <c r="G47" s="46"/>
      <c r="H47" s="43"/>
      <c r="I47" s="44"/>
      <c r="J47" s="45"/>
      <c r="K47" s="46"/>
      <c r="L47" s="43"/>
      <c r="M47" s="44"/>
      <c r="N47" s="45"/>
      <c r="O47" s="46"/>
      <c r="P47" s="43"/>
      <c r="Q47" s="44"/>
      <c r="R47" s="45"/>
      <c r="S47" s="46"/>
      <c r="T47" s="39" t="str">
        <f t="shared" si="9"/>
        <v/>
      </c>
      <c r="U47" s="63" t="str">
        <f t="shared" si="10"/>
        <v/>
      </c>
      <c r="V47" s="40" t="str">
        <f t="shared" si="11"/>
        <v/>
      </c>
      <c r="W47" s="11" t="str">
        <f t="shared" si="12"/>
        <v/>
      </c>
      <c r="X47" s="11" t="str">
        <f t="shared" si="4"/>
        <v/>
      </c>
      <c r="Y47" s="11" t="str">
        <f t="shared" si="5"/>
        <v/>
      </c>
      <c r="Z47" s="68">
        <f t="shared" si="6"/>
        <v>0</v>
      </c>
      <c r="AA47" s="11" t="str">
        <f t="shared" si="7"/>
        <v/>
      </c>
      <c r="AB47" s="11" t="str">
        <f t="shared" si="8"/>
        <v/>
      </c>
    </row>
    <row r="48" spans="1:28" ht="16.5" x14ac:dyDescent="0.2">
      <c r="A48" s="12">
        <v>39</v>
      </c>
      <c r="B48" s="41"/>
      <c r="C48" s="42"/>
      <c r="D48" s="43"/>
      <c r="E48" s="44"/>
      <c r="F48" s="45"/>
      <c r="G48" s="46"/>
      <c r="H48" s="43"/>
      <c r="I48" s="44"/>
      <c r="J48" s="45"/>
      <c r="K48" s="46"/>
      <c r="L48" s="43"/>
      <c r="M48" s="44"/>
      <c r="N48" s="45"/>
      <c r="O48" s="46"/>
      <c r="P48" s="43"/>
      <c r="Q48" s="44"/>
      <c r="R48" s="45"/>
      <c r="S48" s="46"/>
      <c r="T48" s="39" t="str">
        <f t="shared" si="9"/>
        <v/>
      </c>
      <c r="U48" s="63" t="str">
        <f t="shared" si="10"/>
        <v/>
      </c>
      <c r="V48" s="40" t="str">
        <f t="shared" si="11"/>
        <v/>
      </c>
      <c r="W48" s="11" t="str">
        <f t="shared" si="12"/>
        <v/>
      </c>
      <c r="X48" s="11" t="str">
        <f t="shared" si="4"/>
        <v/>
      </c>
      <c r="Y48" s="11" t="str">
        <f t="shared" si="5"/>
        <v/>
      </c>
      <c r="Z48" s="68">
        <f t="shared" si="6"/>
        <v>0</v>
      </c>
      <c r="AA48" s="11" t="str">
        <f t="shared" si="7"/>
        <v/>
      </c>
      <c r="AB48" s="11" t="str">
        <f t="shared" si="8"/>
        <v/>
      </c>
    </row>
    <row r="49" spans="1:28" ht="16.5" x14ac:dyDescent="0.2">
      <c r="A49" s="72">
        <v>40</v>
      </c>
      <c r="B49" s="41"/>
      <c r="C49" s="42"/>
      <c r="D49" s="43"/>
      <c r="E49" s="44"/>
      <c r="F49" s="45"/>
      <c r="G49" s="46"/>
      <c r="H49" s="43"/>
      <c r="I49" s="44"/>
      <c r="J49" s="45"/>
      <c r="K49" s="46"/>
      <c r="L49" s="43"/>
      <c r="M49" s="44"/>
      <c r="N49" s="45"/>
      <c r="O49" s="46"/>
      <c r="P49" s="43"/>
      <c r="Q49" s="44"/>
      <c r="R49" s="45"/>
      <c r="S49" s="46"/>
      <c r="T49" s="39" t="str">
        <f t="shared" si="9"/>
        <v/>
      </c>
      <c r="U49" s="73" t="str">
        <f t="shared" si="10"/>
        <v/>
      </c>
      <c r="V49" s="40" t="str">
        <f t="shared" si="11"/>
        <v/>
      </c>
      <c r="W49" s="11" t="str">
        <f t="shared" si="12"/>
        <v/>
      </c>
      <c r="X49" s="11" t="str">
        <f t="shared" si="4"/>
        <v/>
      </c>
      <c r="Y49" s="11" t="str">
        <f t="shared" si="5"/>
        <v/>
      </c>
      <c r="Z49" s="68">
        <f t="shared" si="6"/>
        <v>0</v>
      </c>
      <c r="AA49" s="11" t="str">
        <f t="shared" si="7"/>
        <v/>
      </c>
      <c r="AB49" s="11" t="str">
        <f t="shared" si="8"/>
        <v/>
      </c>
    </row>
    <row r="50" spans="1:28" ht="16.5" x14ac:dyDescent="0.2">
      <c r="A50" s="12">
        <v>41</v>
      </c>
      <c r="B50" s="33"/>
      <c r="C50" s="34"/>
      <c r="D50" s="35"/>
      <c r="E50" s="36"/>
      <c r="F50" s="37"/>
      <c r="G50" s="38"/>
      <c r="H50" s="35"/>
      <c r="I50" s="36"/>
      <c r="J50" s="37"/>
      <c r="K50" s="38"/>
      <c r="L50" s="35"/>
      <c r="M50" s="36"/>
      <c r="N50" s="37"/>
      <c r="O50" s="38"/>
      <c r="P50" s="35"/>
      <c r="Q50" s="36"/>
      <c r="R50" s="37"/>
      <c r="S50" s="38"/>
      <c r="T50" s="39" t="str">
        <f t="shared" si="9"/>
        <v/>
      </c>
      <c r="U50" s="63" t="str">
        <f t="shared" si="10"/>
        <v/>
      </c>
      <c r="V50" s="40" t="str">
        <f t="shared" si="11"/>
        <v/>
      </c>
      <c r="W50" s="11" t="str">
        <f t="shared" si="12"/>
        <v/>
      </c>
      <c r="X50" s="11" t="str">
        <f t="shared" si="4"/>
        <v/>
      </c>
      <c r="Y50" s="11" t="str">
        <f t="shared" si="5"/>
        <v/>
      </c>
      <c r="Z50" s="68">
        <f t="shared" si="6"/>
        <v>0</v>
      </c>
      <c r="AA50" s="11" t="str">
        <f t="shared" si="7"/>
        <v/>
      </c>
      <c r="AB50" s="11" t="str">
        <f t="shared" si="8"/>
        <v/>
      </c>
    </row>
    <row r="51" spans="1:28" ht="16.5" x14ac:dyDescent="0.2">
      <c r="A51" s="12">
        <v>42</v>
      </c>
      <c r="B51" s="41"/>
      <c r="C51" s="42"/>
      <c r="D51" s="43"/>
      <c r="E51" s="44"/>
      <c r="F51" s="45"/>
      <c r="G51" s="46"/>
      <c r="H51" s="43"/>
      <c r="I51" s="44"/>
      <c r="J51" s="45"/>
      <c r="K51" s="46"/>
      <c r="L51" s="43"/>
      <c r="M51" s="44"/>
      <c r="N51" s="45"/>
      <c r="O51" s="46"/>
      <c r="P51" s="43"/>
      <c r="Q51" s="44"/>
      <c r="R51" s="45"/>
      <c r="S51" s="46"/>
      <c r="T51" s="39" t="str">
        <f t="shared" si="9"/>
        <v/>
      </c>
      <c r="U51" s="63" t="str">
        <f t="shared" si="10"/>
        <v/>
      </c>
      <c r="V51" s="40" t="str">
        <f t="shared" si="11"/>
        <v/>
      </c>
      <c r="W51" s="11" t="str">
        <f t="shared" si="12"/>
        <v/>
      </c>
      <c r="X51" s="11" t="str">
        <f t="shared" si="4"/>
        <v/>
      </c>
      <c r="Y51" s="11" t="str">
        <f t="shared" si="5"/>
        <v/>
      </c>
      <c r="Z51" s="68">
        <f t="shared" si="6"/>
        <v>0</v>
      </c>
      <c r="AA51" s="11" t="str">
        <f t="shared" si="7"/>
        <v/>
      </c>
      <c r="AB51" s="11" t="str">
        <f t="shared" si="8"/>
        <v/>
      </c>
    </row>
    <row r="52" spans="1:28" ht="16.5" x14ac:dyDescent="0.2">
      <c r="A52" s="72">
        <v>43</v>
      </c>
      <c r="B52" s="41"/>
      <c r="C52" s="42"/>
      <c r="D52" s="43"/>
      <c r="E52" s="44"/>
      <c r="F52" s="45"/>
      <c r="G52" s="46"/>
      <c r="H52" s="43"/>
      <c r="I52" s="44"/>
      <c r="J52" s="45"/>
      <c r="K52" s="46"/>
      <c r="L52" s="43"/>
      <c r="M52" s="44"/>
      <c r="N52" s="45"/>
      <c r="O52" s="46"/>
      <c r="P52" s="43"/>
      <c r="Q52" s="44"/>
      <c r="R52" s="45"/>
      <c r="S52" s="46"/>
      <c r="T52" s="39" t="str">
        <f t="shared" si="9"/>
        <v/>
      </c>
      <c r="U52" s="63" t="str">
        <f t="shared" si="10"/>
        <v/>
      </c>
      <c r="V52" s="40" t="str">
        <f t="shared" si="11"/>
        <v/>
      </c>
      <c r="W52" s="11" t="str">
        <f t="shared" si="12"/>
        <v/>
      </c>
      <c r="X52" s="11" t="str">
        <f t="shared" si="4"/>
        <v/>
      </c>
      <c r="Y52" s="11" t="str">
        <f t="shared" si="5"/>
        <v/>
      </c>
      <c r="Z52" s="68">
        <f t="shared" si="6"/>
        <v>0</v>
      </c>
      <c r="AA52" s="11" t="str">
        <f t="shared" si="7"/>
        <v/>
      </c>
      <c r="AB52" s="11" t="str">
        <f t="shared" si="8"/>
        <v/>
      </c>
    </row>
    <row r="53" spans="1:28" ht="16.5" x14ac:dyDescent="0.2">
      <c r="A53" s="12">
        <v>44</v>
      </c>
      <c r="B53" s="41"/>
      <c r="C53" s="42"/>
      <c r="D53" s="43"/>
      <c r="E53" s="44"/>
      <c r="F53" s="45"/>
      <c r="G53" s="46"/>
      <c r="H53" s="43"/>
      <c r="I53" s="44"/>
      <c r="J53" s="45"/>
      <c r="K53" s="46"/>
      <c r="L53" s="43"/>
      <c r="M53" s="44"/>
      <c r="N53" s="45"/>
      <c r="O53" s="46"/>
      <c r="P53" s="43"/>
      <c r="Q53" s="44"/>
      <c r="R53" s="45"/>
      <c r="S53" s="46"/>
      <c r="T53" s="39" t="str">
        <f t="shared" si="9"/>
        <v/>
      </c>
      <c r="U53" s="63" t="str">
        <f t="shared" si="10"/>
        <v/>
      </c>
      <c r="V53" s="40" t="str">
        <f t="shared" si="11"/>
        <v/>
      </c>
      <c r="W53" s="11" t="str">
        <f t="shared" si="12"/>
        <v/>
      </c>
      <c r="X53" s="11" t="str">
        <f t="shared" si="4"/>
        <v/>
      </c>
      <c r="Y53" s="11" t="str">
        <f t="shared" si="5"/>
        <v/>
      </c>
      <c r="Z53" s="68">
        <f t="shared" si="6"/>
        <v>0</v>
      </c>
      <c r="AA53" s="11" t="str">
        <f t="shared" si="7"/>
        <v/>
      </c>
      <c r="AB53" s="11" t="str">
        <f t="shared" si="8"/>
        <v/>
      </c>
    </row>
    <row r="54" spans="1:28" ht="16.5" x14ac:dyDescent="0.2">
      <c r="A54" s="12">
        <v>45</v>
      </c>
      <c r="B54" s="41"/>
      <c r="C54" s="42"/>
      <c r="D54" s="43"/>
      <c r="E54" s="44"/>
      <c r="F54" s="45"/>
      <c r="G54" s="46"/>
      <c r="H54" s="43"/>
      <c r="I54" s="44"/>
      <c r="J54" s="45"/>
      <c r="K54" s="46"/>
      <c r="L54" s="43"/>
      <c r="M54" s="44"/>
      <c r="N54" s="45"/>
      <c r="O54" s="46"/>
      <c r="P54" s="43"/>
      <c r="Q54" s="44"/>
      <c r="R54" s="45"/>
      <c r="S54" s="46"/>
      <c r="T54" s="39" t="str">
        <f t="shared" si="9"/>
        <v/>
      </c>
      <c r="U54" s="63" t="str">
        <f t="shared" si="10"/>
        <v/>
      </c>
      <c r="V54" s="40" t="str">
        <f t="shared" si="11"/>
        <v/>
      </c>
      <c r="W54" s="11" t="str">
        <f t="shared" si="12"/>
        <v/>
      </c>
      <c r="X54" s="11" t="str">
        <f t="shared" si="4"/>
        <v/>
      </c>
      <c r="Y54" s="11" t="str">
        <f t="shared" si="5"/>
        <v/>
      </c>
      <c r="Z54" s="68">
        <f t="shared" si="6"/>
        <v>0</v>
      </c>
      <c r="AA54" s="11" t="str">
        <f t="shared" si="7"/>
        <v/>
      </c>
      <c r="AB54" s="11" t="str">
        <f t="shared" si="8"/>
        <v/>
      </c>
    </row>
    <row r="55" spans="1:28" ht="16.5" x14ac:dyDescent="0.2">
      <c r="A55" s="72">
        <v>46</v>
      </c>
      <c r="B55" s="41"/>
      <c r="C55" s="42"/>
      <c r="D55" s="43"/>
      <c r="E55" s="44"/>
      <c r="F55" s="45"/>
      <c r="G55" s="46"/>
      <c r="H55" s="43"/>
      <c r="I55" s="44"/>
      <c r="J55" s="45"/>
      <c r="K55" s="46"/>
      <c r="L55" s="43"/>
      <c r="M55" s="44"/>
      <c r="N55" s="45"/>
      <c r="O55" s="46"/>
      <c r="P55" s="43"/>
      <c r="Q55" s="44"/>
      <c r="R55" s="45"/>
      <c r="S55" s="46"/>
      <c r="T55" s="39" t="str">
        <f t="shared" si="9"/>
        <v/>
      </c>
      <c r="U55" s="63" t="str">
        <f t="shared" si="10"/>
        <v/>
      </c>
      <c r="V55" s="40" t="str">
        <f t="shared" si="11"/>
        <v/>
      </c>
      <c r="W55" s="11" t="str">
        <f t="shared" si="12"/>
        <v/>
      </c>
      <c r="X55" s="11" t="str">
        <f t="shared" si="4"/>
        <v/>
      </c>
      <c r="Y55" s="11" t="str">
        <f t="shared" si="5"/>
        <v/>
      </c>
      <c r="Z55" s="68">
        <f t="shared" si="6"/>
        <v>0</v>
      </c>
      <c r="AA55" s="11" t="str">
        <f t="shared" si="7"/>
        <v/>
      </c>
      <c r="AB55" s="11" t="str">
        <f t="shared" si="8"/>
        <v/>
      </c>
    </row>
    <row r="56" spans="1:28" ht="16.5" x14ac:dyDescent="0.2">
      <c r="A56" s="12">
        <v>47</v>
      </c>
      <c r="B56" s="41"/>
      <c r="C56" s="42"/>
      <c r="D56" s="43"/>
      <c r="E56" s="44"/>
      <c r="F56" s="45"/>
      <c r="G56" s="46"/>
      <c r="H56" s="43"/>
      <c r="I56" s="44"/>
      <c r="J56" s="45"/>
      <c r="K56" s="46"/>
      <c r="L56" s="43"/>
      <c r="M56" s="44"/>
      <c r="N56" s="45"/>
      <c r="O56" s="46"/>
      <c r="P56" s="43"/>
      <c r="Q56" s="44"/>
      <c r="R56" s="45"/>
      <c r="S56" s="46"/>
      <c r="T56" s="39" t="str">
        <f t="shared" si="9"/>
        <v/>
      </c>
      <c r="U56" s="63" t="str">
        <f t="shared" si="10"/>
        <v/>
      </c>
      <c r="V56" s="40" t="str">
        <f t="shared" si="11"/>
        <v/>
      </c>
      <c r="W56" s="11" t="str">
        <f t="shared" si="12"/>
        <v/>
      </c>
      <c r="X56" s="11" t="str">
        <f t="shared" si="4"/>
        <v/>
      </c>
      <c r="Y56" s="11" t="str">
        <f t="shared" si="5"/>
        <v/>
      </c>
      <c r="Z56" s="68">
        <f t="shared" si="6"/>
        <v>0</v>
      </c>
      <c r="AA56" s="11" t="str">
        <f t="shared" si="7"/>
        <v/>
      </c>
      <c r="AB56" s="11" t="str">
        <f t="shared" si="8"/>
        <v/>
      </c>
    </row>
    <row r="57" spans="1:28" ht="16.5" x14ac:dyDescent="0.2">
      <c r="A57" s="12">
        <v>48</v>
      </c>
      <c r="B57" s="41"/>
      <c r="C57" s="42"/>
      <c r="D57" s="43"/>
      <c r="E57" s="44"/>
      <c r="F57" s="45"/>
      <c r="G57" s="46"/>
      <c r="H57" s="43"/>
      <c r="I57" s="44"/>
      <c r="J57" s="45"/>
      <c r="K57" s="46"/>
      <c r="L57" s="43"/>
      <c r="M57" s="44"/>
      <c r="N57" s="45"/>
      <c r="O57" s="46"/>
      <c r="P57" s="43"/>
      <c r="Q57" s="44"/>
      <c r="R57" s="45"/>
      <c r="S57" s="46"/>
      <c r="T57" s="39" t="str">
        <f t="shared" si="9"/>
        <v/>
      </c>
      <c r="U57" s="63" t="str">
        <f t="shared" si="10"/>
        <v/>
      </c>
      <c r="V57" s="40" t="str">
        <f t="shared" si="11"/>
        <v/>
      </c>
      <c r="W57" s="11" t="str">
        <f t="shared" si="12"/>
        <v/>
      </c>
      <c r="X57" s="11" t="str">
        <f t="shared" si="4"/>
        <v/>
      </c>
      <c r="Y57" s="11" t="str">
        <f t="shared" si="5"/>
        <v/>
      </c>
      <c r="Z57" s="68">
        <f t="shared" si="6"/>
        <v>0</v>
      </c>
      <c r="AA57" s="11" t="str">
        <f t="shared" si="7"/>
        <v/>
      </c>
      <c r="AB57" s="11" t="str">
        <f t="shared" si="8"/>
        <v/>
      </c>
    </row>
    <row r="58" spans="1:28" ht="16.5" x14ac:dyDescent="0.2">
      <c r="A58" s="72">
        <v>49</v>
      </c>
      <c r="B58" s="41"/>
      <c r="C58" s="42"/>
      <c r="D58" s="43"/>
      <c r="E58" s="44"/>
      <c r="F58" s="45"/>
      <c r="G58" s="46"/>
      <c r="H58" s="43"/>
      <c r="I58" s="44"/>
      <c r="J58" s="45"/>
      <c r="K58" s="46"/>
      <c r="L58" s="43"/>
      <c r="M58" s="44"/>
      <c r="N58" s="45"/>
      <c r="O58" s="46"/>
      <c r="P58" s="43"/>
      <c r="Q58" s="44"/>
      <c r="R58" s="45"/>
      <c r="S58" s="46"/>
      <c r="T58" s="39" t="str">
        <f t="shared" si="9"/>
        <v/>
      </c>
      <c r="U58" s="63" t="str">
        <f t="shared" si="10"/>
        <v/>
      </c>
      <c r="V58" s="40" t="str">
        <f t="shared" si="11"/>
        <v/>
      </c>
      <c r="W58" s="11" t="str">
        <f t="shared" si="12"/>
        <v/>
      </c>
      <c r="X58" s="11" t="str">
        <f t="shared" si="4"/>
        <v/>
      </c>
      <c r="Y58" s="11" t="str">
        <f t="shared" si="5"/>
        <v/>
      </c>
      <c r="Z58" s="68">
        <f t="shared" si="6"/>
        <v>0</v>
      </c>
      <c r="AA58" s="11" t="str">
        <f t="shared" si="7"/>
        <v/>
      </c>
      <c r="AB58" s="11" t="str">
        <f t="shared" si="8"/>
        <v/>
      </c>
    </row>
    <row r="59" spans="1:28" ht="16.5" x14ac:dyDescent="0.2">
      <c r="A59" s="12">
        <v>50</v>
      </c>
      <c r="B59" s="41"/>
      <c r="C59" s="42"/>
      <c r="D59" s="43"/>
      <c r="E59" s="44"/>
      <c r="F59" s="45"/>
      <c r="G59" s="46"/>
      <c r="H59" s="43"/>
      <c r="I59" s="44"/>
      <c r="J59" s="45"/>
      <c r="K59" s="46"/>
      <c r="L59" s="43"/>
      <c r="M59" s="44"/>
      <c r="N59" s="45"/>
      <c r="O59" s="46"/>
      <c r="P59" s="43"/>
      <c r="Q59" s="44"/>
      <c r="R59" s="45"/>
      <c r="S59" s="46"/>
      <c r="T59" s="39" t="str">
        <f t="shared" si="9"/>
        <v/>
      </c>
      <c r="U59" s="63" t="str">
        <f t="shared" si="10"/>
        <v/>
      </c>
      <c r="V59" s="40" t="str">
        <f t="shared" si="11"/>
        <v/>
      </c>
      <c r="W59" s="11" t="str">
        <f t="shared" si="12"/>
        <v/>
      </c>
      <c r="X59" s="11" t="str">
        <f t="shared" si="4"/>
        <v/>
      </c>
      <c r="Y59" s="11" t="str">
        <f t="shared" si="5"/>
        <v/>
      </c>
      <c r="Z59" s="68">
        <f t="shared" si="6"/>
        <v>0</v>
      </c>
      <c r="AA59" s="11" t="str">
        <f t="shared" si="7"/>
        <v/>
      </c>
      <c r="AB59" s="11" t="str">
        <f t="shared" si="8"/>
        <v/>
      </c>
    </row>
    <row r="60" spans="1:28" ht="16.5" x14ac:dyDescent="0.2">
      <c r="A60" s="12">
        <v>51</v>
      </c>
      <c r="B60" s="41"/>
      <c r="C60" s="42"/>
      <c r="D60" s="43"/>
      <c r="E60" s="44"/>
      <c r="F60" s="45"/>
      <c r="G60" s="46"/>
      <c r="H60" s="43"/>
      <c r="I60" s="44"/>
      <c r="J60" s="45"/>
      <c r="K60" s="46"/>
      <c r="L60" s="43"/>
      <c r="M60" s="44"/>
      <c r="N60" s="45"/>
      <c r="O60" s="46"/>
      <c r="P60" s="43"/>
      <c r="Q60" s="44"/>
      <c r="R60" s="45"/>
      <c r="S60" s="46"/>
      <c r="T60" s="39" t="str">
        <f t="shared" si="9"/>
        <v/>
      </c>
      <c r="U60" s="63" t="str">
        <f t="shared" si="10"/>
        <v/>
      </c>
      <c r="V60" s="40" t="str">
        <f t="shared" si="11"/>
        <v/>
      </c>
      <c r="W60" s="11" t="str">
        <f t="shared" si="12"/>
        <v/>
      </c>
      <c r="X60" s="11" t="str">
        <f t="shared" si="4"/>
        <v/>
      </c>
      <c r="Y60" s="11" t="str">
        <f t="shared" si="5"/>
        <v/>
      </c>
      <c r="Z60" s="68">
        <f t="shared" si="6"/>
        <v>0</v>
      </c>
      <c r="AA60" s="11" t="str">
        <f t="shared" si="7"/>
        <v/>
      </c>
      <c r="AB60" s="11" t="str">
        <f t="shared" si="8"/>
        <v/>
      </c>
    </row>
    <row r="61" spans="1:28" ht="16.5" x14ac:dyDescent="0.2">
      <c r="A61" s="72">
        <v>52</v>
      </c>
      <c r="B61" s="41"/>
      <c r="C61" s="42"/>
      <c r="D61" s="43"/>
      <c r="E61" s="44"/>
      <c r="F61" s="45"/>
      <c r="G61" s="46"/>
      <c r="H61" s="43"/>
      <c r="I61" s="44"/>
      <c r="J61" s="45"/>
      <c r="K61" s="46"/>
      <c r="L61" s="43"/>
      <c r="M61" s="44"/>
      <c r="N61" s="45"/>
      <c r="O61" s="46"/>
      <c r="P61" s="43"/>
      <c r="Q61" s="44"/>
      <c r="R61" s="45"/>
      <c r="S61" s="46"/>
      <c r="T61" s="39" t="str">
        <f t="shared" si="9"/>
        <v/>
      </c>
      <c r="U61" s="63" t="str">
        <f t="shared" si="10"/>
        <v/>
      </c>
      <c r="V61" s="40" t="str">
        <f t="shared" si="11"/>
        <v/>
      </c>
      <c r="W61" s="11" t="str">
        <f t="shared" si="12"/>
        <v/>
      </c>
      <c r="X61" s="11" t="str">
        <f t="shared" si="4"/>
        <v/>
      </c>
      <c r="Y61" s="11" t="str">
        <f t="shared" si="5"/>
        <v/>
      </c>
      <c r="Z61" s="68">
        <f t="shared" si="6"/>
        <v>0</v>
      </c>
      <c r="AA61" s="11" t="str">
        <f t="shared" si="7"/>
        <v/>
      </c>
      <c r="AB61" s="11" t="str">
        <f t="shared" si="8"/>
        <v/>
      </c>
    </row>
    <row r="62" spans="1:28" ht="16.5" x14ac:dyDescent="0.2">
      <c r="A62" s="12">
        <v>53</v>
      </c>
      <c r="B62" s="41"/>
      <c r="C62" s="42"/>
      <c r="D62" s="43"/>
      <c r="E62" s="44"/>
      <c r="F62" s="45"/>
      <c r="G62" s="46"/>
      <c r="H62" s="43"/>
      <c r="I62" s="44"/>
      <c r="J62" s="45"/>
      <c r="K62" s="46"/>
      <c r="L62" s="43"/>
      <c r="M62" s="44"/>
      <c r="N62" s="45"/>
      <c r="O62" s="46"/>
      <c r="P62" s="43"/>
      <c r="Q62" s="44"/>
      <c r="R62" s="45"/>
      <c r="S62" s="46"/>
      <c r="T62" s="39" t="str">
        <f t="shared" si="9"/>
        <v/>
      </c>
      <c r="U62" s="63" t="str">
        <f t="shared" si="10"/>
        <v/>
      </c>
      <c r="V62" s="40" t="str">
        <f t="shared" si="11"/>
        <v/>
      </c>
      <c r="W62" s="11" t="str">
        <f t="shared" si="12"/>
        <v/>
      </c>
      <c r="X62" s="11" t="str">
        <f t="shared" si="4"/>
        <v/>
      </c>
      <c r="Y62" s="11" t="str">
        <f t="shared" si="5"/>
        <v/>
      </c>
      <c r="Z62" s="68">
        <f t="shared" si="6"/>
        <v>0</v>
      </c>
      <c r="AA62" s="11" t="str">
        <f t="shared" si="7"/>
        <v/>
      </c>
      <c r="AB62" s="11" t="str">
        <f t="shared" si="8"/>
        <v/>
      </c>
    </row>
    <row r="63" spans="1:28" ht="16.5" x14ac:dyDescent="0.2">
      <c r="A63" s="12">
        <v>54</v>
      </c>
      <c r="B63" s="41"/>
      <c r="C63" s="42"/>
      <c r="D63" s="43"/>
      <c r="E63" s="44"/>
      <c r="F63" s="45"/>
      <c r="G63" s="46"/>
      <c r="H63" s="43"/>
      <c r="I63" s="44"/>
      <c r="J63" s="45"/>
      <c r="K63" s="46"/>
      <c r="L63" s="43"/>
      <c r="M63" s="44"/>
      <c r="N63" s="45"/>
      <c r="O63" s="46"/>
      <c r="P63" s="43"/>
      <c r="Q63" s="44"/>
      <c r="R63" s="45"/>
      <c r="S63" s="46"/>
      <c r="T63" s="39" t="str">
        <f t="shared" si="9"/>
        <v/>
      </c>
      <c r="U63" s="63" t="str">
        <f t="shared" si="10"/>
        <v/>
      </c>
      <c r="V63" s="40" t="str">
        <f t="shared" si="11"/>
        <v/>
      </c>
      <c r="W63" s="11" t="str">
        <f t="shared" si="12"/>
        <v/>
      </c>
      <c r="X63" s="11" t="str">
        <f t="shared" si="4"/>
        <v/>
      </c>
      <c r="Y63" s="11" t="str">
        <f t="shared" si="5"/>
        <v/>
      </c>
      <c r="Z63" s="68">
        <f t="shared" si="6"/>
        <v>0</v>
      </c>
      <c r="AA63" s="11" t="str">
        <f t="shared" si="7"/>
        <v/>
      </c>
      <c r="AB63" s="11" t="str">
        <f t="shared" si="8"/>
        <v/>
      </c>
    </row>
    <row r="64" spans="1:28" ht="16.5" x14ac:dyDescent="0.2">
      <c r="A64" s="72">
        <v>55</v>
      </c>
      <c r="B64" s="41"/>
      <c r="C64" s="42"/>
      <c r="D64" s="43"/>
      <c r="E64" s="44"/>
      <c r="F64" s="45"/>
      <c r="G64" s="46"/>
      <c r="H64" s="43"/>
      <c r="I64" s="44"/>
      <c r="J64" s="45"/>
      <c r="K64" s="46"/>
      <c r="L64" s="43"/>
      <c r="M64" s="44"/>
      <c r="N64" s="45"/>
      <c r="O64" s="46"/>
      <c r="P64" s="43"/>
      <c r="Q64" s="44"/>
      <c r="R64" s="45"/>
      <c r="S64" s="46"/>
      <c r="T64" s="39" t="str">
        <f t="shared" si="9"/>
        <v/>
      </c>
      <c r="U64" s="63" t="str">
        <f t="shared" si="10"/>
        <v/>
      </c>
      <c r="V64" s="40" t="str">
        <f t="shared" si="11"/>
        <v/>
      </c>
      <c r="W64" s="11" t="str">
        <f t="shared" si="12"/>
        <v/>
      </c>
      <c r="X64" s="11" t="str">
        <f t="shared" si="4"/>
        <v/>
      </c>
      <c r="Y64" s="11" t="str">
        <f t="shared" si="5"/>
        <v/>
      </c>
      <c r="Z64" s="68">
        <f t="shared" si="6"/>
        <v>0</v>
      </c>
      <c r="AA64" s="11" t="str">
        <f t="shared" si="7"/>
        <v/>
      </c>
      <c r="AB64" s="11" t="str">
        <f t="shared" si="8"/>
        <v/>
      </c>
    </row>
    <row r="65" spans="1:28" ht="16.5" x14ac:dyDescent="0.2">
      <c r="A65" s="12">
        <v>56</v>
      </c>
      <c r="B65" s="41"/>
      <c r="C65" s="42"/>
      <c r="D65" s="43"/>
      <c r="E65" s="44"/>
      <c r="F65" s="45"/>
      <c r="G65" s="46"/>
      <c r="H65" s="43"/>
      <c r="I65" s="44"/>
      <c r="J65" s="45"/>
      <c r="K65" s="46"/>
      <c r="L65" s="43"/>
      <c r="M65" s="44"/>
      <c r="N65" s="45"/>
      <c r="O65" s="46"/>
      <c r="P65" s="43"/>
      <c r="Q65" s="44"/>
      <c r="R65" s="45"/>
      <c r="S65" s="46"/>
      <c r="T65" s="39" t="str">
        <f t="shared" si="9"/>
        <v/>
      </c>
      <c r="U65" s="63" t="str">
        <f t="shared" si="10"/>
        <v/>
      </c>
      <c r="V65" s="40" t="str">
        <f t="shared" si="11"/>
        <v/>
      </c>
      <c r="W65" s="11" t="str">
        <f t="shared" si="12"/>
        <v/>
      </c>
      <c r="X65" s="11" t="str">
        <f t="shared" si="4"/>
        <v/>
      </c>
      <c r="Y65" s="11" t="str">
        <f t="shared" si="5"/>
        <v/>
      </c>
      <c r="Z65" s="68">
        <f t="shared" si="6"/>
        <v>0</v>
      </c>
      <c r="AA65" s="11" t="str">
        <f t="shared" si="7"/>
        <v/>
      </c>
      <c r="AB65" s="11" t="str">
        <f t="shared" si="8"/>
        <v/>
      </c>
    </row>
    <row r="66" spans="1:28" ht="16.5" x14ac:dyDescent="0.2">
      <c r="A66" s="12">
        <v>57</v>
      </c>
      <c r="B66" s="41"/>
      <c r="C66" s="42"/>
      <c r="D66" s="43"/>
      <c r="E66" s="44"/>
      <c r="F66" s="45"/>
      <c r="G66" s="46"/>
      <c r="H66" s="43"/>
      <c r="I66" s="44"/>
      <c r="J66" s="45"/>
      <c r="K66" s="46"/>
      <c r="L66" s="43"/>
      <c r="M66" s="44"/>
      <c r="N66" s="45"/>
      <c r="O66" s="46"/>
      <c r="P66" s="43"/>
      <c r="Q66" s="44"/>
      <c r="R66" s="45"/>
      <c r="S66" s="46"/>
      <c r="T66" s="39" t="str">
        <f t="shared" si="9"/>
        <v/>
      </c>
      <c r="U66" s="63" t="str">
        <f t="shared" si="10"/>
        <v/>
      </c>
      <c r="V66" s="40" t="str">
        <f t="shared" si="11"/>
        <v/>
      </c>
      <c r="W66" s="11" t="str">
        <f t="shared" si="12"/>
        <v/>
      </c>
      <c r="X66" s="11" t="str">
        <f t="shared" si="4"/>
        <v/>
      </c>
      <c r="Y66" s="11" t="str">
        <f t="shared" si="5"/>
        <v/>
      </c>
      <c r="Z66" s="68">
        <f t="shared" si="6"/>
        <v>0</v>
      </c>
      <c r="AA66" s="11" t="str">
        <f t="shared" si="7"/>
        <v/>
      </c>
      <c r="AB66" s="11" t="str">
        <f t="shared" si="8"/>
        <v/>
      </c>
    </row>
    <row r="67" spans="1:28" ht="16.5" x14ac:dyDescent="0.2">
      <c r="A67" s="72">
        <v>58</v>
      </c>
      <c r="B67" s="41"/>
      <c r="C67" s="42"/>
      <c r="D67" s="43"/>
      <c r="E67" s="44"/>
      <c r="F67" s="45"/>
      <c r="G67" s="46"/>
      <c r="H67" s="43"/>
      <c r="I67" s="44"/>
      <c r="J67" s="45"/>
      <c r="K67" s="46"/>
      <c r="L67" s="43"/>
      <c r="M67" s="44"/>
      <c r="N67" s="45"/>
      <c r="O67" s="46"/>
      <c r="P67" s="43"/>
      <c r="Q67" s="44"/>
      <c r="R67" s="45"/>
      <c r="S67" s="46"/>
      <c r="T67" s="39" t="str">
        <f t="shared" si="9"/>
        <v/>
      </c>
      <c r="U67" s="63" t="str">
        <f t="shared" si="10"/>
        <v/>
      </c>
      <c r="V67" s="40" t="str">
        <f t="shared" si="11"/>
        <v/>
      </c>
      <c r="W67" s="11" t="str">
        <f t="shared" si="12"/>
        <v/>
      </c>
      <c r="X67" s="11" t="str">
        <f t="shared" si="4"/>
        <v/>
      </c>
      <c r="Y67" s="11" t="str">
        <f t="shared" si="5"/>
        <v/>
      </c>
      <c r="Z67" s="68">
        <f t="shared" si="6"/>
        <v>0</v>
      </c>
      <c r="AA67" s="11" t="str">
        <f t="shared" si="7"/>
        <v/>
      </c>
      <c r="AB67" s="11" t="str">
        <f t="shared" si="8"/>
        <v/>
      </c>
    </row>
    <row r="68" spans="1:28" ht="16.5" x14ac:dyDescent="0.2">
      <c r="A68" s="12">
        <v>59</v>
      </c>
      <c r="B68" s="41"/>
      <c r="C68" s="42"/>
      <c r="D68" s="43"/>
      <c r="E68" s="44"/>
      <c r="F68" s="45"/>
      <c r="G68" s="46"/>
      <c r="H68" s="43"/>
      <c r="I68" s="44"/>
      <c r="J68" s="45"/>
      <c r="K68" s="46"/>
      <c r="L68" s="43"/>
      <c r="M68" s="44"/>
      <c r="N68" s="45"/>
      <c r="O68" s="46"/>
      <c r="P68" s="43"/>
      <c r="Q68" s="44"/>
      <c r="R68" s="45"/>
      <c r="S68" s="46"/>
      <c r="T68" s="39" t="str">
        <f t="shared" si="9"/>
        <v/>
      </c>
      <c r="U68" s="63" t="str">
        <f t="shared" si="10"/>
        <v/>
      </c>
      <c r="V68" s="40" t="str">
        <f t="shared" si="11"/>
        <v/>
      </c>
      <c r="W68" s="11" t="str">
        <f t="shared" si="12"/>
        <v/>
      </c>
      <c r="X68" s="11" t="str">
        <f t="shared" si="4"/>
        <v/>
      </c>
      <c r="Y68" s="11" t="str">
        <f t="shared" si="5"/>
        <v/>
      </c>
      <c r="Z68" s="68">
        <f t="shared" si="6"/>
        <v>0</v>
      </c>
      <c r="AA68" s="11" t="str">
        <f t="shared" si="7"/>
        <v/>
      </c>
      <c r="AB68" s="11" t="str">
        <f t="shared" si="8"/>
        <v/>
      </c>
    </row>
    <row r="69" spans="1:28" ht="16.5" x14ac:dyDescent="0.2">
      <c r="A69" s="12">
        <v>60</v>
      </c>
      <c r="B69" s="41"/>
      <c r="C69" s="42"/>
      <c r="D69" s="43"/>
      <c r="E69" s="44"/>
      <c r="F69" s="45"/>
      <c r="G69" s="46"/>
      <c r="H69" s="43"/>
      <c r="I69" s="44"/>
      <c r="J69" s="45"/>
      <c r="K69" s="46"/>
      <c r="L69" s="43"/>
      <c r="M69" s="44"/>
      <c r="N69" s="45"/>
      <c r="O69" s="46"/>
      <c r="P69" s="43"/>
      <c r="Q69" s="44"/>
      <c r="R69" s="45"/>
      <c r="S69" s="46"/>
      <c r="T69" s="39" t="str">
        <f t="shared" si="9"/>
        <v/>
      </c>
      <c r="U69" s="63" t="str">
        <f t="shared" si="10"/>
        <v/>
      </c>
      <c r="V69" s="40" t="str">
        <f t="shared" si="11"/>
        <v/>
      </c>
      <c r="W69" s="11" t="str">
        <f t="shared" si="12"/>
        <v/>
      </c>
      <c r="X69" s="11" t="str">
        <f t="shared" si="4"/>
        <v/>
      </c>
      <c r="Y69" s="11" t="str">
        <f t="shared" si="5"/>
        <v/>
      </c>
      <c r="Z69" s="68">
        <f t="shared" si="6"/>
        <v>0</v>
      </c>
      <c r="AA69" s="11" t="str">
        <f t="shared" si="7"/>
        <v/>
      </c>
      <c r="AB69" s="11" t="str">
        <f t="shared" si="8"/>
        <v/>
      </c>
    </row>
    <row r="70" spans="1:28" ht="16.5" x14ac:dyDescent="0.2">
      <c r="A70" s="72">
        <v>61</v>
      </c>
      <c r="B70" s="41"/>
      <c r="C70" s="42"/>
      <c r="D70" s="43"/>
      <c r="E70" s="44"/>
      <c r="F70" s="45"/>
      <c r="G70" s="46"/>
      <c r="H70" s="43"/>
      <c r="I70" s="44"/>
      <c r="J70" s="45"/>
      <c r="K70" s="46"/>
      <c r="L70" s="43"/>
      <c r="M70" s="44"/>
      <c r="N70" s="45"/>
      <c r="O70" s="46"/>
      <c r="P70" s="43"/>
      <c r="Q70" s="44"/>
      <c r="R70" s="45"/>
      <c r="S70" s="46"/>
      <c r="T70" s="39" t="str">
        <f t="shared" si="9"/>
        <v/>
      </c>
      <c r="U70" s="63" t="str">
        <f t="shared" si="10"/>
        <v/>
      </c>
      <c r="V70" s="40" t="str">
        <f t="shared" si="11"/>
        <v/>
      </c>
      <c r="W70" s="11" t="str">
        <f t="shared" si="12"/>
        <v/>
      </c>
      <c r="X70" s="11" t="str">
        <f t="shared" si="4"/>
        <v/>
      </c>
      <c r="Y70" s="11" t="str">
        <f t="shared" si="5"/>
        <v/>
      </c>
      <c r="Z70" s="68">
        <f t="shared" si="6"/>
        <v>0</v>
      </c>
      <c r="AA70" s="11" t="str">
        <f t="shared" si="7"/>
        <v/>
      </c>
      <c r="AB70" s="11" t="str">
        <f t="shared" si="8"/>
        <v/>
      </c>
    </row>
    <row r="71" spans="1:28" ht="16.5" x14ac:dyDescent="0.2">
      <c r="A71" s="12">
        <v>62</v>
      </c>
      <c r="B71" s="41"/>
      <c r="C71" s="42"/>
      <c r="D71" s="43"/>
      <c r="E71" s="44"/>
      <c r="F71" s="45"/>
      <c r="G71" s="46"/>
      <c r="H71" s="43"/>
      <c r="I71" s="44"/>
      <c r="J71" s="45"/>
      <c r="K71" s="46"/>
      <c r="L71" s="43"/>
      <c r="M71" s="44"/>
      <c r="N71" s="45"/>
      <c r="O71" s="46"/>
      <c r="P71" s="43"/>
      <c r="Q71" s="44"/>
      <c r="R71" s="45"/>
      <c r="S71" s="46"/>
      <c r="T71" s="39" t="str">
        <f t="shared" si="9"/>
        <v/>
      </c>
      <c r="U71" s="63" t="str">
        <f t="shared" si="10"/>
        <v/>
      </c>
      <c r="V71" s="40" t="str">
        <f t="shared" si="11"/>
        <v/>
      </c>
      <c r="W71" s="11" t="str">
        <f t="shared" si="12"/>
        <v/>
      </c>
      <c r="X71" s="11" t="str">
        <f t="shared" ref="X71:X95" si="13">IF(ISNUMBER(T71)=TRUE,T71,"")</f>
        <v/>
      </c>
      <c r="Y71" s="11" t="str">
        <f t="shared" ref="Y71:Y95" si="14">IF(ISNUMBER(U71)=TRUE,U71,"")</f>
        <v/>
      </c>
      <c r="Z71" s="68">
        <f t="shared" ref="Z71:Z95" si="15">MAX(E71,G71,I71,K71,M71,O71,Q71,S71)</f>
        <v>0</v>
      </c>
      <c r="AA71" s="11" t="str">
        <f t="shared" si="7"/>
        <v/>
      </c>
      <c r="AB71" s="11" t="str">
        <f t="shared" si="8"/>
        <v/>
      </c>
    </row>
    <row r="72" spans="1:28" ht="16.5" x14ac:dyDescent="0.2">
      <c r="A72" s="12">
        <v>63</v>
      </c>
      <c r="B72" s="41"/>
      <c r="C72" s="42"/>
      <c r="D72" s="43"/>
      <c r="E72" s="44"/>
      <c r="F72" s="45"/>
      <c r="G72" s="46"/>
      <c r="H72" s="43"/>
      <c r="I72" s="44"/>
      <c r="J72" s="45"/>
      <c r="K72" s="46"/>
      <c r="L72" s="43"/>
      <c r="M72" s="44"/>
      <c r="N72" s="45"/>
      <c r="O72" s="46"/>
      <c r="P72" s="43"/>
      <c r="Q72" s="44"/>
      <c r="R72" s="45"/>
      <c r="S72" s="46"/>
      <c r="T72" s="39" t="str">
        <f t="shared" si="9"/>
        <v/>
      </c>
      <c r="U72" s="63" t="str">
        <f t="shared" si="10"/>
        <v/>
      </c>
      <c r="V72" s="40" t="str">
        <f t="shared" si="11"/>
        <v/>
      </c>
      <c r="W72" s="11" t="str">
        <f t="shared" si="12"/>
        <v/>
      </c>
      <c r="X72" s="11" t="str">
        <f t="shared" si="13"/>
        <v/>
      </c>
      <c r="Y72" s="11" t="str">
        <f t="shared" si="14"/>
        <v/>
      </c>
      <c r="Z72" s="68">
        <f t="shared" si="15"/>
        <v>0</v>
      </c>
      <c r="AA72" s="11" t="str">
        <f t="shared" si="7"/>
        <v/>
      </c>
      <c r="AB72" s="11" t="str">
        <f t="shared" si="8"/>
        <v/>
      </c>
    </row>
    <row r="73" spans="1:28" ht="16.5" x14ac:dyDescent="0.2">
      <c r="A73" s="72">
        <v>64</v>
      </c>
      <c r="B73" s="41"/>
      <c r="C73" s="42"/>
      <c r="D73" s="43"/>
      <c r="E73" s="44"/>
      <c r="F73" s="45"/>
      <c r="G73" s="46"/>
      <c r="H73" s="43"/>
      <c r="I73" s="44"/>
      <c r="J73" s="45"/>
      <c r="K73" s="46"/>
      <c r="L73" s="43"/>
      <c r="M73" s="44"/>
      <c r="N73" s="45"/>
      <c r="O73" s="46"/>
      <c r="P73" s="43"/>
      <c r="Q73" s="44"/>
      <c r="R73" s="45"/>
      <c r="S73" s="46"/>
      <c r="T73" s="39" t="str">
        <f t="shared" si="9"/>
        <v/>
      </c>
      <c r="U73" s="63" t="str">
        <f t="shared" si="10"/>
        <v/>
      </c>
      <c r="V73" s="40" t="str">
        <f t="shared" si="11"/>
        <v/>
      </c>
      <c r="W73" s="11" t="str">
        <f t="shared" si="12"/>
        <v/>
      </c>
      <c r="X73" s="11" t="str">
        <f t="shared" si="13"/>
        <v/>
      </c>
      <c r="Y73" s="11" t="str">
        <f t="shared" si="14"/>
        <v/>
      </c>
      <c r="Z73" s="68">
        <f t="shared" si="15"/>
        <v>0</v>
      </c>
      <c r="AA73" s="11" t="str">
        <f t="shared" si="7"/>
        <v/>
      </c>
      <c r="AB73" s="11" t="str">
        <f t="shared" si="8"/>
        <v/>
      </c>
    </row>
    <row r="74" spans="1:28" ht="16.5" x14ac:dyDescent="0.2">
      <c r="A74" s="12">
        <v>65</v>
      </c>
      <c r="B74" s="41"/>
      <c r="C74" s="42"/>
      <c r="D74" s="43"/>
      <c r="E74" s="44"/>
      <c r="F74" s="45"/>
      <c r="G74" s="46"/>
      <c r="H74" s="43"/>
      <c r="I74" s="44"/>
      <c r="J74" s="45"/>
      <c r="K74" s="46"/>
      <c r="L74" s="43"/>
      <c r="M74" s="44"/>
      <c r="N74" s="45"/>
      <c r="O74" s="46"/>
      <c r="P74" s="43"/>
      <c r="Q74" s="44"/>
      <c r="R74" s="45"/>
      <c r="S74" s="46"/>
      <c r="T74" s="39" t="str">
        <f t="shared" ref="T74:T95" si="16">IF(ISNUMBER(D74)=TRUE,SUM(D74,F74,H74,J74,L74,N74,P74,R74),"")</f>
        <v/>
      </c>
      <c r="U74" s="63" t="str">
        <f t="shared" ref="U74:U95" si="17">IF(ISNUMBER(E74)=TRUE,SUM(E74,G74,I74,K74,M74,O74,Q74,S74),"")</f>
        <v/>
      </c>
      <c r="V74" s="40" t="str">
        <f t="shared" ref="V74:V95" si="18">IF(ISNUMBER(AB74)=TRUE,AB74,"")</f>
        <v/>
      </c>
      <c r="W74" s="11" t="str">
        <f t="shared" ref="W74:W95" si="19">IF(ISNUMBER(V74)=TRUE,1,"")</f>
        <v/>
      </c>
      <c r="X74" s="11" t="str">
        <f t="shared" si="13"/>
        <v/>
      </c>
      <c r="Y74" s="11" t="str">
        <f t="shared" si="14"/>
        <v/>
      </c>
      <c r="Z74" s="68">
        <f t="shared" si="15"/>
        <v>0</v>
      </c>
      <c r="AA74" s="11" t="str">
        <f t="shared" si="7"/>
        <v/>
      </c>
      <c r="AB74" s="11" t="str">
        <f t="shared" si="8"/>
        <v/>
      </c>
    </row>
    <row r="75" spans="1:28" ht="16.5" x14ac:dyDescent="0.2">
      <c r="A75" s="12">
        <v>66</v>
      </c>
      <c r="B75" s="41"/>
      <c r="C75" s="42"/>
      <c r="D75" s="43"/>
      <c r="E75" s="44"/>
      <c r="F75" s="45"/>
      <c r="G75" s="46"/>
      <c r="H75" s="43"/>
      <c r="I75" s="44"/>
      <c r="J75" s="45"/>
      <c r="K75" s="46"/>
      <c r="L75" s="43"/>
      <c r="M75" s="44"/>
      <c r="N75" s="45"/>
      <c r="O75" s="46"/>
      <c r="P75" s="43"/>
      <c r="Q75" s="44"/>
      <c r="R75" s="45"/>
      <c r="S75" s="46"/>
      <c r="T75" s="39" t="str">
        <f t="shared" si="16"/>
        <v/>
      </c>
      <c r="U75" s="63" t="str">
        <f t="shared" si="17"/>
        <v/>
      </c>
      <c r="V75" s="40" t="str">
        <f t="shared" si="18"/>
        <v/>
      </c>
      <c r="W75" s="11" t="str">
        <f t="shared" si="19"/>
        <v/>
      </c>
      <c r="X75" s="11" t="str">
        <f t="shared" si="13"/>
        <v/>
      </c>
      <c r="Y75" s="11" t="str">
        <f t="shared" si="14"/>
        <v/>
      </c>
      <c r="Z75" s="68">
        <f t="shared" si="15"/>
        <v>0</v>
      </c>
      <c r="AA75" s="11" t="str">
        <f t="shared" ref="AA75:AA95" si="20">IF(ISNUMBER(X75)=TRUE,X75-Y75/100000-Z75/1000000000,"")</f>
        <v/>
      </c>
      <c r="AB75" s="11" t="str">
        <f t="shared" ref="AB75:AB95" si="21">IF(ISNUMBER(AA75)=TRUE,RANK(AA75,$AA$10:$AA$95,1),"")</f>
        <v/>
      </c>
    </row>
    <row r="76" spans="1:28" ht="16.5" x14ac:dyDescent="0.2">
      <c r="A76" s="72">
        <v>67</v>
      </c>
      <c r="B76" s="41"/>
      <c r="C76" s="42"/>
      <c r="D76" s="43"/>
      <c r="E76" s="44"/>
      <c r="F76" s="45"/>
      <c r="G76" s="46"/>
      <c r="H76" s="43"/>
      <c r="I76" s="44"/>
      <c r="J76" s="45"/>
      <c r="K76" s="46"/>
      <c r="L76" s="43"/>
      <c r="M76" s="44"/>
      <c r="N76" s="45"/>
      <c r="O76" s="46"/>
      <c r="P76" s="43"/>
      <c r="Q76" s="44"/>
      <c r="R76" s="45"/>
      <c r="S76" s="46"/>
      <c r="T76" s="39" t="str">
        <f t="shared" si="16"/>
        <v/>
      </c>
      <c r="U76" s="63" t="str">
        <f t="shared" si="17"/>
        <v/>
      </c>
      <c r="V76" s="40" t="str">
        <f t="shared" si="18"/>
        <v/>
      </c>
      <c r="W76" s="11" t="str">
        <f t="shared" si="19"/>
        <v/>
      </c>
      <c r="X76" s="11" t="str">
        <f t="shared" si="13"/>
        <v/>
      </c>
      <c r="Y76" s="11" t="str">
        <f t="shared" si="14"/>
        <v/>
      </c>
      <c r="Z76" s="68">
        <f t="shared" si="15"/>
        <v>0</v>
      </c>
      <c r="AA76" s="11" t="str">
        <f t="shared" si="20"/>
        <v/>
      </c>
      <c r="AB76" s="11" t="str">
        <f t="shared" si="21"/>
        <v/>
      </c>
    </row>
    <row r="77" spans="1:28" ht="16.5" x14ac:dyDescent="0.2">
      <c r="A77" s="12">
        <v>68</v>
      </c>
      <c r="B77" s="41"/>
      <c r="C77" s="42"/>
      <c r="D77" s="43"/>
      <c r="E77" s="44"/>
      <c r="F77" s="45"/>
      <c r="G77" s="46"/>
      <c r="H77" s="43"/>
      <c r="I77" s="44"/>
      <c r="J77" s="45"/>
      <c r="K77" s="46"/>
      <c r="L77" s="43"/>
      <c r="M77" s="44"/>
      <c r="N77" s="45"/>
      <c r="O77" s="46"/>
      <c r="P77" s="43"/>
      <c r="Q77" s="44"/>
      <c r="R77" s="45"/>
      <c r="S77" s="46"/>
      <c r="T77" s="39" t="str">
        <f t="shared" si="16"/>
        <v/>
      </c>
      <c r="U77" s="63" t="str">
        <f t="shared" si="17"/>
        <v/>
      </c>
      <c r="V77" s="40" t="str">
        <f t="shared" si="18"/>
        <v/>
      </c>
      <c r="W77" s="11" t="str">
        <f t="shared" si="19"/>
        <v/>
      </c>
      <c r="X77" s="11" t="str">
        <f t="shared" si="13"/>
        <v/>
      </c>
      <c r="Y77" s="11" t="str">
        <f t="shared" si="14"/>
        <v/>
      </c>
      <c r="Z77" s="68">
        <f t="shared" si="15"/>
        <v>0</v>
      </c>
      <c r="AA77" s="11" t="str">
        <f t="shared" si="20"/>
        <v/>
      </c>
      <c r="AB77" s="11" t="str">
        <f t="shared" si="21"/>
        <v/>
      </c>
    </row>
    <row r="78" spans="1:28" ht="16.5" x14ac:dyDescent="0.2">
      <c r="A78" s="12">
        <v>69</v>
      </c>
      <c r="B78" s="41"/>
      <c r="C78" s="42"/>
      <c r="D78" s="43"/>
      <c r="E78" s="44"/>
      <c r="F78" s="45"/>
      <c r="G78" s="46"/>
      <c r="H78" s="43"/>
      <c r="I78" s="44"/>
      <c r="J78" s="45"/>
      <c r="K78" s="46"/>
      <c r="L78" s="43"/>
      <c r="M78" s="44"/>
      <c r="N78" s="45"/>
      <c r="O78" s="46"/>
      <c r="P78" s="43"/>
      <c r="Q78" s="44"/>
      <c r="R78" s="45"/>
      <c r="S78" s="46"/>
      <c r="T78" s="39" t="str">
        <f t="shared" si="16"/>
        <v/>
      </c>
      <c r="U78" s="63" t="str">
        <f t="shared" si="17"/>
        <v/>
      </c>
      <c r="V78" s="40" t="str">
        <f t="shared" si="18"/>
        <v/>
      </c>
      <c r="W78" s="11" t="str">
        <f t="shared" si="19"/>
        <v/>
      </c>
      <c r="X78" s="11" t="str">
        <f t="shared" si="13"/>
        <v/>
      </c>
      <c r="Y78" s="11" t="str">
        <f t="shared" si="14"/>
        <v/>
      </c>
      <c r="Z78" s="68">
        <f t="shared" si="15"/>
        <v>0</v>
      </c>
      <c r="AA78" s="11" t="str">
        <f t="shared" si="20"/>
        <v/>
      </c>
      <c r="AB78" s="11" t="str">
        <f t="shared" si="21"/>
        <v/>
      </c>
    </row>
    <row r="79" spans="1:28" ht="16.5" x14ac:dyDescent="0.2">
      <c r="A79" s="72">
        <v>70</v>
      </c>
      <c r="B79" s="41"/>
      <c r="C79" s="42"/>
      <c r="D79" s="43"/>
      <c r="E79" s="44"/>
      <c r="F79" s="45"/>
      <c r="G79" s="46"/>
      <c r="H79" s="43"/>
      <c r="I79" s="44"/>
      <c r="J79" s="45"/>
      <c r="K79" s="46"/>
      <c r="L79" s="43"/>
      <c r="M79" s="44"/>
      <c r="N79" s="45"/>
      <c r="O79" s="46"/>
      <c r="P79" s="43"/>
      <c r="Q79" s="44"/>
      <c r="R79" s="45"/>
      <c r="S79" s="46"/>
      <c r="T79" s="39" t="str">
        <f t="shared" si="16"/>
        <v/>
      </c>
      <c r="U79" s="63" t="str">
        <f t="shared" si="17"/>
        <v/>
      </c>
      <c r="V79" s="40" t="str">
        <f t="shared" si="18"/>
        <v/>
      </c>
      <c r="W79" s="11" t="str">
        <f t="shared" si="19"/>
        <v/>
      </c>
      <c r="X79" s="11" t="str">
        <f t="shared" si="13"/>
        <v/>
      </c>
      <c r="Y79" s="11" t="str">
        <f t="shared" si="14"/>
        <v/>
      </c>
      <c r="Z79" s="68">
        <f t="shared" si="15"/>
        <v>0</v>
      </c>
      <c r="AA79" s="11" t="str">
        <f t="shared" si="20"/>
        <v/>
      </c>
      <c r="AB79" s="11" t="str">
        <f t="shared" si="21"/>
        <v/>
      </c>
    </row>
    <row r="80" spans="1:28" ht="16.5" x14ac:dyDescent="0.2">
      <c r="A80" s="12">
        <v>71</v>
      </c>
      <c r="B80" s="41"/>
      <c r="C80" s="42"/>
      <c r="D80" s="43"/>
      <c r="E80" s="44"/>
      <c r="F80" s="45"/>
      <c r="G80" s="46"/>
      <c r="H80" s="43"/>
      <c r="I80" s="44"/>
      <c r="J80" s="45"/>
      <c r="K80" s="46"/>
      <c r="L80" s="43"/>
      <c r="M80" s="44"/>
      <c r="N80" s="45"/>
      <c r="O80" s="46"/>
      <c r="P80" s="43"/>
      <c r="Q80" s="44"/>
      <c r="R80" s="45"/>
      <c r="S80" s="46"/>
      <c r="T80" s="39" t="str">
        <f t="shared" si="16"/>
        <v/>
      </c>
      <c r="U80" s="63" t="str">
        <f t="shared" si="17"/>
        <v/>
      </c>
      <c r="V80" s="40" t="str">
        <f t="shared" si="18"/>
        <v/>
      </c>
      <c r="W80" s="11" t="str">
        <f t="shared" si="19"/>
        <v/>
      </c>
      <c r="X80" s="11" t="str">
        <f t="shared" si="13"/>
        <v/>
      </c>
      <c r="Y80" s="11" t="str">
        <f t="shared" si="14"/>
        <v/>
      </c>
      <c r="Z80" s="68">
        <f t="shared" si="15"/>
        <v>0</v>
      </c>
      <c r="AA80" s="11" t="str">
        <f t="shared" si="20"/>
        <v/>
      </c>
      <c r="AB80" s="11" t="str">
        <f t="shared" si="21"/>
        <v/>
      </c>
    </row>
    <row r="81" spans="1:28" ht="16.5" x14ac:dyDescent="0.2">
      <c r="A81" s="12">
        <v>72</v>
      </c>
      <c r="B81" s="41"/>
      <c r="C81" s="42"/>
      <c r="D81" s="43"/>
      <c r="E81" s="44"/>
      <c r="F81" s="45"/>
      <c r="G81" s="46"/>
      <c r="H81" s="43"/>
      <c r="I81" s="44"/>
      <c r="J81" s="45"/>
      <c r="K81" s="46"/>
      <c r="L81" s="43"/>
      <c r="M81" s="44"/>
      <c r="N81" s="45"/>
      <c r="O81" s="46"/>
      <c r="P81" s="43"/>
      <c r="Q81" s="44"/>
      <c r="R81" s="45"/>
      <c r="S81" s="46"/>
      <c r="T81" s="39" t="str">
        <f t="shared" si="16"/>
        <v/>
      </c>
      <c r="U81" s="63" t="str">
        <f t="shared" si="17"/>
        <v/>
      </c>
      <c r="V81" s="40" t="str">
        <f t="shared" si="18"/>
        <v/>
      </c>
      <c r="W81" s="11" t="str">
        <f t="shared" si="19"/>
        <v/>
      </c>
      <c r="X81" s="11" t="str">
        <f t="shared" si="13"/>
        <v/>
      </c>
      <c r="Y81" s="11" t="str">
        <f t="shared" si="14"/>
        <v/>
      </c>
      <c r="Z81" s="68">
        <f t="shared" si="15"/>
        <v>0</v>
      </c>
      <c r="AA81" s="11" t="str">
        <f t="shared" si="20"/>
        <v/>
      </c>
      <c r="AB81" s="11" t="str">
        <f t="shared" si="21"/>
        <v/>
      </c>
    </row>
    <row r="82" spans="1:28" ht="16.5" x14ac:dyDescent="0.2">
      <c r="A82" s="72">
        <v>73</v>
      </c>
      <c r="B82" s="41"/>
      <c r="C82" s="42"/>
      <c r="D82" s="43"/>
      <c r="E82" s="44"/>
      <c r="F82" s="45"/>
      <c r="G82" s="46"/>
      <c r="H82" s="43"/>
      <c r="I82" s="44"/>
      <c r="J82" s="45"/>
      <c r="K82" s="46"/>
      <c r="L82" s="43"/>
      <c r="M82" s="44"/>
      <c r="N82" s="45"/>
      <c r="O82" s="46"/>
      <c r="P82" s="43"/>
      <c r="Q82" s="44"/>
      <c r="R82" s="45"/>
      <c r="S82" s="46"/>
      <c r="T82" s="39" t="str">
        <f t="shared" si="16"/>
        <v/>
      </c>
      <c r="U82" s="63" t="str">
        <f t="shared" si="17"/>
        <v/>
      </c>
      <c r="V82" s="40" t="str">
        <f t="shared" si="18"/>
        <v/>
      </c>
      <c r="W82" s="11" t="str">
        <f t="shared" si="19"/>
        <v/>
      </c>
      <c r="X82" s="11" t="str">
        <f t="shared" si="13"/>
        <v/>
      </c>
      <c r="Y82" s="11" t="str">
        <f t="shared" si="14"/>
        <v/>
      </c>
      <c r="Z82" s="68">
        <f t="shared" si="15"/>
        <v>0</v>
      </c>
      <c r="AA82" s="11" t="str">
        <f t="shared" si="20"/>
        <v/>
      </c>
      <c r="AB82" s="11" t="str">
        <f t="shared" si="21"/>
        <v/>
      </c>
    </row>
    <row r="83" spans="1:28" ht="16.5" x14ac:dyDescent="0.2">
      <c r="A83" s="12">
        <v>74</v>
      </c>
      <c r="B83" s="41"/>
      <c r="C83" s="42"/>
      <c r="D83" s="43"/>
      <c r="E83" s="44"/>
      <c r="F83" s="45"/>
      <c r="G83" s="46"/>
      <c r="H83" s="43"/>
      <c r="I83" s="44"/>
      <c r="J83" s="45"/>
      <c r="K83" s="46"/>
      <c r="L83" s="43"/>
      <c r="M83" s="44"/>
      <c r="N83" s="45"/>
      <c r="O83" s="46"/>
      <c r="P83" s="43"/>
      <c r="Q83" s="44"/>
      <c r="R83" s="45"/>
      <c r="S83" s="46"/>
      <c r="T83" s="39" t="str">
        <f t="shared" si="16"/>
        <v/>
      </c>
      <c r="U83" s="63" t="str">
        <f t="shared" si="17"/>
        <v/>
      </c>
      <c r="V83" s="40" t="str">
        <f t="shared" si="18"/>
        <v/>
      </c>
      <c r="W83" s="11" t="str">
        <f t="shared" si="19"/>
        <v/>
      </c>
      <c r="X83" s="11" t="str">
        <f t="shared" si="13"/>
        <v/>
      </c>
      <c r="Y83" s="11" t="str">
        <f t="shared" si="14"/>
        <v/>
      </c>
      <c r="Z83" s="68">
        <f t="shared" si="15"/>
        <v>0</v>
      </c>
      <c r="AA83" s="11" t="str">
        <f t="shared" si="20"/>
        <v/>
      </c>
      <c r="AB83" s="11" t="str">
        <f t="shared" si="21"/>
        <v/>
      </c>
    </row>
    <row r="84" spans="1:28" ht="16.5" x14ac:dyDescent="0.2">
      <c r="A84" s="12">
        <v>75</v>
      </c>
      <c r="B84" s="41"/>
      <c r="C84" s="42"/>
      <c r="D84" s="43"/>
      <c r="E84" s="44"/>
      <c r="F84" s="45"/>
      <c r="G84" s="46"/>
      <c r="H84" s="43"/>
      <c r="I84" s="44"/>
      <c r="J84" s="45"/>
      <c r="K84" s="46"/>
      <c r="L84" s="43"/>
      <c r="M84" s="44"/>
      <c r="N84" s="45"/>
      <c r="O84" s="46"/>
      <c r="P84" s="43"/>
      <c r="Q84" s="44"/>
      <c r="R84" s="45"/>
      <c r="S84" s="46"/>
      <c r="T84" s="39" t="str">
        <f t="shared" si="16"/>
        <v/>
      </c>
      <c r="U84" s="63" t="str">
        <f t="shared" si="17"/>
        <v/>
      </c>
      <c r="V84" s="40" t="str">
        <f t="shared" si="18"/>
        <v/>
      </c>
      <c r="W84" s="11" t="str">
        <f t="shared" si="19"/>
        <v/>
      </c>
      <c r="X84" s="11" t="str">
        <f t="shared" si="13"/>
        <v/>
      </c>
      <c r="Y84" s="11" t="str">
        <f t="shared" si="14"/>
        <v/>
      </c>
      <c r="Z84" s="68">
        <f t="shared" si="15"/>
        <v>0</v>
      </c>
      <c r="AA84" s="11" t="str">
        <f t="shared" si="20"/>
        <v/>
      </c>
      <c r="AB84" s="11" t="str">
        <f t="shared" si="21"/>
        <v/>
      </c>
    </row>
    <row r="85" spans="1:28" ht="16.5" x14ac:dyDescent="0.2">
      <c r="A85" s="72">
        <v>76</v>
      </c>
      <c r="B85" s="41"/>
      <c r="C85" s="42"/>
      <c r="D85" s="43"/>
      <c r="E85" s="44"/>
      <c r="F85" s="45"/>
      <c r="G85" s="46"/>
      <c r="H85" s="43"/>
      <c r="I85" s="44"/>
      <c r="J85" s="45"/>
      <c r="K85" s="46"/>
      <c r="L85" s="43"/>
      <c r="M85" s="44"/>
      <c r="N85" s="45"/>
      <c r="O85" s="46"/>
      <c r="P85" s="43"/>
      <c r="Q85" s="44"/>
      <c r="R85" s="45"/>
      <c r="S85" s="46"/>
      <c r="T85" s="39" t="str">
        <f t="shared" si="16"/>
        <v/>
      </c>
      <c r="U85" s="63" t="str">
        <f t="shared" si="17"/>
        <v/>
      </c>
      <c r="V85" s="40" t="str">
        <f t="shared" si="18"/>
        <v/>
      </c>
      <c r="W85" s="11" t="str">
        <f t="shared" si="19"/>
        <v/>
      </c>
      <c r="X85" s="11" t="str">
        <f t="shared" si="13"/>
        <v/>
      </c>
      <c r="Y85" s="11" t="str">
        <f t="shared" si="14"/>
        <v/>
      </c>
      <c r="Z85" s="68">
        <f t="shared" si="15"/>
        <v>0</v>
      </c>
      <c r="AA85" s="11" t="str">
        <f t="shared" si="20"/>
        <v/>
      </c>
      <c r="AB85" s="11" t="str">
        <f t="shared" si="21"/>
        <v/>
      </c>
    </row>
    <row r="86" spans="1:28" ht="16.5" x14ac:dyDescent="0.2">
      <c r="A86" s="12">
        <v>77</v>
      </c>
      <c r="B86" s="41"/>
      <c r="C86" s="42"/>
      <c r="D86" s="43"/>
      <c r="E86" s="44"/>
      <c r="F86" s="45"/>
      <c r="G86" s="46"/>
      <c r="H86" s="43"/>
      <c r="I86" s="44"/>
      <c r="J86" s="45"/>
      <c r="K86" s="46"/>
      <c r="L86" s="43"/>
      <c r="M86" s="44"/>
      <c r="N86" s="45"/>
      <c r="O86" s="46"/>
      <c r="P86" s="43"/>
      <c r="Q86" s="44"/>
      <c r="R86" s="45"/>
      <c r="S86" s="46"/>
      <c r="T86" s="39" t="str">
        <f t="shared" si="16"/>
        <v/>
      </c>
      <c r="U86" s="63" t="str">
        <f t="shared" si="17"/>
        <v/>
      </c>
      <c r="V86" s="40" t="str">
        <f t="shared" si="18"/>
        <v/>
      </c>
      <c r="W86" s="11" t="str">
        <f t="shared" si="19"/>
        <v/>
      </c>
      <c r="X86" s="11" t="str">
        <f t="shared" si="13"/>
        <v/>
      </c>
      <c r="Y86" s="11" t="str">
        <f t="shared" si="14"/>
        <v/>
      </c>
      <c r="Z86" s="68">
        <f t="shared" si="15"/>
        <v>0</v>
      </c>
      <c r="AA86" s="11" t="str">
        <f t="shared" si="20"/>
        <v/>
      </c>
      <c r="AB86" s="11" t="str">
        <f t="shared" si="21"/>
        <v/>
      </c>
    </row>
    <row r="87" spans="1:28" ht="16.5" x14ac:dyDescent="0.2">
      <c r="A87" s="12">
        <v>78</v>
      </c>
      <c r="B87" s="41"/>
      <c r="C87" s="42"/>
      <c r="D87" s="43"/>
      <c r="E87" s="44"/>
      <c r="F87" s="45"/>
      <c r="G87" s="46"/>
      <c r="H87" s="43"/>
      <c r="I87" s="44"/>
      <c r="J87" s="45"/>
      <c r="K87" s="46"/>
      <c r="L87" s="43"/>
      <c r="M87" s="44"/>
      <c r="N87" s="45"/>
      <c r="O87" s="46"/>
      <c r="P87" s="43"/>
      <c r="Q87" s="44"/>
      <c r="R87" s="45"/>
      <c r="S87" s="46"/>
      <c r="T87" s="39" t="str">
        <f t="shared" si="16"/>
        <v/>
      </c>
      <c r="U87" s="63" t="str">
        <f t="shared" si="17"/>
        <v/>
      </c>
      <c r="V87" s="40" t="str">
        <f t="shared" si="18"/>
        <v/>
      </c>
      <c r="W87" s="11" t="str">
        <f t="shared" si="19"/>
        <v/>
      </c>
      <c r="X87" s="11" t="str">
        <f t="shared" si="13"/>
        <v/>
      </c>
      <c r="Y87" s="11" t="str">
        <f t="shared" si="14"/>
        <v/>
      </c>
      <c r="Z87" s="68">
        <f t="shared" si="15"/>
        <v>0</v>
      </c>
      <c r="AA87" s="11" t="str">
        <f t="shared" si="20"/>
        <v/>
      </c>
      <c r="AB87" s="11" t="str">
        <f t="shared" si="21"/>
        <v/>
      </c>
    </row>
    <row r="88" spans="1:28" ht="16.5" x14ac:dyDescent="0.2">
      <c r="A88" s="72">
        <v>79</v>
      </c>
      <c r="B88" s="41"/>
      <c r="C88" s="42"/>
      <c r="D88" s="43"/>
      <c r="E88" s="44"/>
      <c r="F88" s="45"/>
      <c r="G88" s="46"/>
      <c r="H88" s="43"/>
      <c r="I88" s="44"/>
      <c r="J88" s="45"/>
      <c r="K88" s="46"/>
      <c r="L88" s="43"/>
      <c r="M88" s="44"/>
      <c r="N88" s="45"/>
      <c r="O88" s="46"/>
      <c r="P88" s="43"/>
      <c r="Q88" s="44"/>
      <c r="R88" s="45"/>
      <c r="S88" s="46"/>
      <c r="T88" s="39" t="str">
        <f t="shared" si="16"/>
        <v/>
      </c>
      <c r="U88" s="63" t="str">
        <f t="shared" si="17"/>
        <v/>
      </c>
      <c r="V88" s="40" t="str">
        <f t="shared" si="18"/>
        <v/>
      </c>
      <c r="W88" s="11" t="str">
        <f t="shared" si="19"/>
        <v/>
      </c>
      <c r="X88" s="11" t="str">
        <f t="shared" si="13"/>
        <v/>
      </c>
      <c r="Y88" s="11" t="str">
        <f t="shared" si="14"/>
        <v/>
      </c>
      <c r="Z88" s="68">
        <f t="shared" si="15"/>
        <v>0</v>
      </c>
      <c r="AA88" s="11" t="str">
        <f t="shared" si="20"/>
        <v/>
      </c>
      <c r="AB88" s="11" t="str">
        <f t="shared" si="21"/>
        <v/>
      </c>
    </row>
    <row r="89" spans="1:28" ht="16.5" x14ac:dyDescent="0.2">
      <c r="A89" s="12">
        <v>80</v>
      </c>
      <c r="B89" s="41"/>
      <c r="C89" s="42"/>
      <c r="D89" s="43"/>
      <c r="E89" s="44"/>
      <c r="F89" s="45"/>
      <c r="G89" s="46"/>
      <c r="H89" s="43"/>
      <c r="I89" s="44"/>
      <c r="J89" s="45"/>
      <c r="K89" s="46"/>
      <c r="L89" s="43"/>
      <c r="M89" s="44"/>
      <c r="N89" s="45"/>
      <c r="O89" s="46"/>
      <c r="P89" s="43"/>
      <c r="Q89" s="44"/>
      <c r="R89" s="45"/>
      <c r="S89" s="46"/>
      <c r="T89" s="39" t="str">
        <f t="shared" si="16"/>
        <v/>
      </c>
      <c r="U89" s="63" t="str">
        <f t="shared" si="17"/>
        <v/>
      </c>
      <c r="V89" s="40" t="str">
        <f t="shared" si="18"/>
        <v/>
      </c>
      <c r="W89" s="11" t="str">
        <f t="shared" si="19"/>
        <v/>
      </c>
      <c r="X89" s="11" t="str">
        <f t="shared" si="13"/>
        <v/>
      </c>
      <c r="Y89" s="11" t="str">
        <f t="shared" si="14"/>
        <v/>
      </c>
      <c r="Z89" s="68">
        <f t="shared" si="15"/>
        <v>0</v>
      </c>
      <c r="AA89" s="11" t="str">
        <f t="shared" si="20"/>
        <v/>
      </c>
      <c r="AB89" s="11" t="str">
        <f t="shared" si="21"/>
        <v/>
      </c>
    </row>
    <row r="90" spans="1:28" ht="16.5" x14ac:dyDescent="0.2">
      <c r="A90" s="12">
        <v>81</v>
      </c>
      <c r="B90" s="41"/>
      <c r="C90" s="42"/>
      <c r="D90" s="43"/>
      <c r="E90" s="44"/>
      <c r="F90" s="45"/>
      <c r="G90" s="46"/>
      <c r="H90" s="43"/>
      <c r="I90" s="44"/>
      <c r="J90" s="45"/>
      <c r="K90" s="46"/>
      <c r="L90" s="43"/>
      <c r="M90" s="44"/>
      <c r="N90" s="45"/>
      <c r="O90" s="46"/>
      <c r="P90" s="43"/>
      <c r="Q90" s="44"/>
      <c r="R90" s="45"/>
      <c r="S90" s="46"/>
      <c r="T90" s="39" t="str">
        <f t="shared" si="16"/>
        <v/>
      </c>
      <c r="U90" s="63" t="str">
        <f t="shared" si="17"/>
        <v/>
      </c>
      <c r="V90" s="40" t="str">
        <f t="shared" si="18"/>
        <v/>
      </c>
      <c r="W90" s="11" t="str">
        <f t="shared" si="19"/>
        <v/>
      </c>
      <c r="X90" s="11" t="str">
        <f t="shared" si="13"/>
        <v/>
      </c>
      <c r="Y90" s="11" t="str">
        <f t="shared" si="14"/>
        <v/>
      </c>
      <c r="Z90" s="68">
        <f t="shared" si="15"/>
        <v>0</v>
      </c>
      <c r="AA90" s="11" t="str">
        <f t="shared" si="20"/>
        <v/>
      </c>
      <c r="AB90" s="11" t="str">
        <f t="shared" si="21"/>
        <v/>
      </c>
    </row>
    <row r="91" spans="1:28" ht="16.5" x14ac:dyDescent="0.2">
      <c r="A91" s="72">
        <v>82</v>
      </c>
      <c r="B91" s="41"/>
      <c r="C91" s="42"/>
      <c r="D91" s="43"/>
      <c r="E91" s="44"/>
      <c r="F91" s="45"/>
      <c r="G91" s="46"/>
      <c r="H91" s="43"/>
      <c r="I91" s="44"/>
      <c r="J91" s="45"/>
      <c r="K91" s="46"/>
      <c r="L91" s="43"/>
      <c r="M91" s="44"/>
      <c r="N91" s="45"/>
      <c r="O91" s="46"/>
      <c r="P91" s="43"/>
      <c r="Q91" s="44"/>
      <c r="R91" s="45"/>
      <c r="S91" s="46"/>
      <c r="T91" s="39" t="str">
        <f t="shared" si="16"/>
        <v/>
      </c>
      <c r="U91" s="63" t="str">
        <f t="shared" si="17"/>
        <v/>
      </c>
      <c r="V91" s="40" t="str">
        <f t="shared" si="18"/>
        <v/>
      </c>
      <c r="W91" s="11" t="str">
        <f t="shared" si="19"/>
        <v/>
      </c>
      <c r="X91" s="11" t="str">
        <f t="shared" si="13"/>
        <v/>
      </c>
      <c r="Y91" s="11" t="str">
        <f t="shared" si="14"/>
        <v/>
      </c>
      <c r="Z91" s="68">
        <f t="shared" si="15"/>
        <v>0</v>
      </c>
      <c r="AA91" s="11" t="str">
        <f t="shared" si="20"/>
        <v/>
      </c>
      <c r="AB91" s="11" t="str">
        <f t="shared" si="21"/>
        <v/>
      </c>
    </row>
    <row r="92" spans="1:28" ht="16.5" x14ac:dyDescent="0.2">
      <c r="A92" s="12">
        <v>83</v>
      </c>
      <c r="B92" s="41"/>
      <c r="C92" s="42"/>
      <c r="D92" s="43"/>
      <c r="E92" s="44"/>
      <c r="F92" s="45"/>
      <c r="G92" s="46"/>
      <c r="H92" s="43"/>
      <c r="I92" s="44"/>
      <c r="J92" s="45"/>
      <c r="K92" s="46"/>
      <c r="L92" s="43"/>
      <c r="M92" s="44"/>
      <c r="N92" s="45"/>
      <c r="O92" s="46"/>
      <c r="P92" s="43"/>
      <c r="Q92" s="44"/>
      <c r="R92" s="45"/>
      <c r="S92" s="46"/>
      <c r="T92" s="39" t="str">
        <f t="shared" si="16"/>
        <v/>
      </c>
      <c r="U92" s="63" t="str">
        <f t="shared" si="17"/>
        <v/>
      </c>
      <c r="V92" s="40" t="str">
        <f t="shared" si="18"/>
        <v/>
      </c>
      <c r="W92" s="11" t="str">
        <f t="shared" si="19"/>
        <v/>
      </c>
      <c r="X92" s="11" t="str">
        <f t="shared" si="13"/>
        <v/>
      </c>
      <c r="Y92" s="11" t="str">
        <f t="shared" si="14"/>
        <v/>
      </c>
      <c r="Z92" s="68">
        <f t="shared" si="15"/>
        <v>0</v>
      </c>
      <c r="AA92" s="11" t="str">
        <f t="shared" si="20"/>
        <v/>
      </c>
      <c r="AB92" s="11" t="str">
        <f t="shared" si="21"/>
        <v/>
      </c>
    </row>
    <row r="93" spans="1:28" ht="16.5" x14ac:dyDescent="0.2">
      <c r="A93" s="12">
        <v>84</v>
      </c>
      <c r="B93" s="41"/>
      <c r="C93" s="42"/>
      <c r="D93" s="43"/>
      <c r="E93" s="44"/>
      <c r="F93" s="45"/>
      <c r="G93" s="46"/>
      <c r="H93" s="43"/>
      <c r="I93" s="44"/>
      <c r="J93" s="45"/>
      <c r="K93" s="46"/>
      <c r="L93" s="43"/>
      <c r="M93" s="44"/>
      <c r="N93" s="45"/>
      <c r="O93" s="46"/>
      <c r="P93" s="43"/>
      <c r="Q93" s="44"/>
      <c r="R93" s="45"/>
      <c r="S93" s="46"/>
      <c r="T93" s="39" t="str">
        <f t="shared" si="16"/>
        <v/>
      </c>
      <c r="U93" s="63" t="str">
        <f t="shared" si="17"/>
        <v/>
      </c>
      <c r="V93" s="40" t="str">
        <f t="shared" si="18"/>
        <v/>
      </c>
      <c r="W93" s="11" t="str">
        <f t="shared" si="19"/>
        <v/>
      </c>
      <c r="X93" s="11" t="str">
        <f t="shared" si="13"/>
        <v/>
      </c>
      <c r="Y93" s="11" t="str">
        <f t="shared" si="14"/>
        <v/>
      </c>
      <c r="Z93" s="68">
        <f t="shared" si="15"/>
        <v>0</v>
      </c>
      <c r="AA93" s="11" t="str">
        <f t="shared" si="20"/>
        <v/>
      </c>
      <c r="AB93" s="11" t="str">
        <f t="shared" si="21"/>
        <v/>
      </c>
    </row>
    <row r="94" spans="1:28" ht="16.5" x14ac:dyDescent="0.2">
      <c r="A94" s="72">
        <v>85</v>
      </c>
      <c r="B94" s="41"/>
      <c r="C94" s="42"/>
      <c r="D94" s="43"/>
      <c r="E94" s="44"/>
      <c r="F94" s="45"/>
      <c r="G94" s="46"/>
      <c r="H94" s="43"/>
      <c r="I94" s="44"/>
      <c r="J94" s="45"/>
      <c r="K94" s="46"/>
      <c r="L94" s="43"/>
      <c r="M94" s="44"/>
      <c r="N94" s="45"/>
      <c r="O94" s="46"/>
      <c r="P94" s="43"/>
      <c r="Q94" s="44"/>
      <c r="R94" s="45"/>
      <c r="S94" s="46"/>
      <c r="T94" s="39" t="str">
        <f t="shared" si="16"/>
        <v/>
      </c>
      <c r="U94" s="63" t="str">
        <f t="shared" si="17"/>
        <v/>
      </c>
      <c r="V94" s="40" t="str">
        <f t="shared" si="18"/>
        <v/>
      </c>
      <c r="W94" s="11" t="str">
        <f t="shared" si="19"/>
        <v/>
      </c>
      <c r="X94" s="11" t="str">
        <f t="shared" si="13"/>
        <v/>
      </c>
      <c r="Y94" s="11" t="str">
        <f t="shared" si="14"/>
        <v/>
      </c>
      <c r="Z94" s="68">
        <f t="shared" si="15"/>
        <v>0</v>
      </c>
      <c r="AA94" s="11" t="str">
        <f t="shared" si="20"/>
        <v/>
      </c>
      <c r="AB94" s="11" t="str">
        <f t="shared" si="21"/>
        <v/>
      </c>
    </row>
    <row r="95" spans="1:28" ht="17.25" thickBot="1" x14ac:dyDescent="0.25">
      <c r="A95" s="20">
        <v>86</v>
      </c>
      <c r="B95" s="47"/>
      <c r="C95" s="48"/>
      <c r="D95" s="49"/>
      <c r="E95" s="50"/>
      <c r="F95" s="51"/>
      <c r="G95" s="52"/>
      <c r="H95" s="49"/>
      <c r="I95" s="50"/>
      <c r="J95" s="51"/>
      <c r="K95" s="52"/>
      <c r="L95" s="49"/>
      <c r="M95" s="50"/>
      <c r="N95" s="51"/>
      <c r="O95" s="52"/>
      <c r="P95" s="49"/>
      <c r="Q95" s="50"/>
      <c r="R95" s="51"/>
      <c r="S95" s="52"/>
      <c r="T95" s="117" t="str">
        <f t="shared" si="16"/>
        <v/>
      </c>
      <c r="U95" s="64" t="str">
        <f t="shared" si="17"/>
        <v/>
      </c>
      <c r="V95" s="25" t="str">
        <f t="shared" si="18"/>
        <v/>
      </c>
      <c r="W95" s="11" t="str">
        <f t="shared" si="19"/>
        <v/>
      </c>
      <c r="X95" s="11" t="str">
        <f t="shared" si="13"/>
        <v/>
      </c>
      <c r="Y95" s="11" t="str">
        <f t="shared" si="14"/>
        <v/>
      </c>
      <c r="Z95" s="68">
        <f t="shared" si="15"/>
        <v>0</v>
      </c>
      <c r="AA95" s="11" t="str">
        <f t="shared" si="20"/>
        <v/>
      </c>
      <c r="AB95" s="11" t="str">
        <f t="shared" si="21"/>
        <v/>
      </c>
    </row>
    <row r="96" spans="1:28" ht="16.5" thickTop="1" x14ac:dyDescent="0.2">
      <c r="A96" s="53"/>
      <c r="B96" s="54"/>
      <c r="C96" s="55"/>
      <c r="D96" s="56"/>
      <c r="E96" s="57"/>
      <c r="F96" s="56"/>
      <c r="G96" s="57"/>
      <c r="H96" s="56"/>
      <c r="I96" s="57"/>
      <c r="J96" s="56"/>
      <c r="K96" s="57"/>
      <c r="L96" s="56"/>
      <c r="M96" s="57"/>
      <c r="N96" s="56"/>
      <c r="O96" s="57"/>
      <c r="P96" s="56"/>
      <c r="Q96" s="57"/>
      <c r="R96" s="56"/>
      <c r="S96" s="57"/>
      <c r="T96" s="56"/>
      <c r="U96" s="57"/>
      <c r="V96" s="58"/>
    </row>
    <row r="97" spans="2:22" ht="15.75" x14ac:dyDescent="0.2">
      <c r="B97" s="54"/>
      <c r="C97" s="55"/>
      <c r="D97" s="56"/>
      <c r="E97" s="57"/>
      <c r="F97" s="56"/>
      <c r="G97" s="57"/>
      <c r="H97" s="56"/>
      <c r="I97" s="57"/>
      <c r="J97" s="56"/>
      <c r="K97" s="57"/>
      <c r="L97" s="56"/>
      <c r="M97" s="57"/>
      <c r="N97" s="56"/>
      <c r="O97" s="57"/>
      <c r="P97" s="56"/>
      <c r="Q97" s="57"/>
      <c r="R97" s="56"/>
      <c r="S97" s="57"/>
      <c r="T97" s="56"/>
      <c r="U97" s="57"/>
      <c r="V97" s="58"/>
    </row>
    <row r="98" spans="2:22" ht="15.75" x14ac:dyDescent="0.2">
      <c r="B98" s="54"/>
      <c r="C98" s="55"/>
      <c r="D98" s="56"/>
      <c r="E98" s="57"/>
      <c r="F98" s="56"/>
      <c r="G98" s="57"/>
      <c r="H98" s="56"/>
      <c r="I98" s="57"/>
      <c r="J98" s="56"/>
      <c r="K98" s="57"/>
      <c r="L98" s="56"/>
      <c r="M98" s="57"/>
      <c r="N98" s="56"/>
      <c r="O98" s="57"/>
      <c r="P98" s="56"/>
      <c r="Q98" s="57"/>
      <c r="R98" s="56"/>
      <c r="S98" s="57"/>
      <c r="T98" s="56"/>
      <c r="U98" s="57"/>
      <c r="V98" s="58"/>
    </row>
    <row r="99" spans="2:22" ht="15.75" x14ac:dyDescent="0.2">
      <c r="B99" s="54"/>
      <c r="C99" s="55"/>
      <c r="D99" s="56"/>
      <c r="E99" s="57"/>
      <c r="F99" s="56"/>
      <c r="G99" s="57"/>
      <c r="H99" s="56"/>
      <c r="I99" s="57"/>
      <c r="J99" s="56"/>
      <c r="K99" s="57"/>
      <c r="L99" s="56"/>
      <c r="M99" s="57"/>
      <c r="N99" s="56"/>
      <c r="O99" s="57"/>
      <c r="P99" s="56"/>
      <c r="Q99" s="57"/>
      <c r="R99" s="56"/>
      <c r="S99" s="57"/>
      <c r="T99" s="56"/>
      <c r="U99" s="57"/>
      <c r="V99" s="58"/>
    </row>
    <row r="100" spans="2:22" ht="15.75" x14ac:dyDescent="0.2">
      <c r="B100" s="54"/>
      <c r="C100" s="55"/>
      <c r="D100" s="56"/>
      <c r="E100" s="57"/>
      <c r="F100" s="56"/>
      <c r="G100" s="57"/>
      <c r="H100" s="56"/>
      <c r="I100" s="57"/>
      <c r="J100" s="56"/>
      <c r="K100" s="57"/>
      <c r="L100" s="56"/>
      <c r="M100" s="57"/>
      <c r="N100" s="56"/>
      <c r="O100" s="57"/>
      <c r="P100" s="56"/>
      <c r="Q100" s="57"/>
      <c r="R100" s="56"/>
      <c r="S100" s="57"/>
      <c r="T100" s="56"/>
      <c r="U100" s="57"/>
      <c r="V100" s="58"/>
    </row>
  </sheetData>
  <mergeCells count="22">
    <mergeCell ref="B1:C1"/>
    <mergeCell ref="B2:C2"/>
    <mergeCell ref="A5:A7"/>
    <mergeCell ref="B5:B7"/>
    <mergeCell ref="C5:C7"/>
    <mergeCell ref="N5:O5"/>
    <mergeCell ref="P5:Q5"/>
    <mergeCell ref="R5:S5"/>
    <mergeCell ref="D5:E5"/>
    <mergeCell ref="F5:G5"/>
    <mergeCell ref="H5:I5"/>
    <mergeCell ref="J5:K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L5:M5"/>
  </mergeCells>
  <phoneticPr fontId="1" type="noConversion"/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C9027113-8CEA-4113-81A0-5BA4C39D437E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Ekipno</vt:lpstr>
      <vt:lpstr>Pojedinačno</vt:lpstr>
      <vt:lpstr>Ekipno!Podrucje_ispisa</vt:lpstr>
      <vt:lpstr>Pojedinačno!Podrucje_ispisa</vt:lpstr>
    </vt:vector>
  </TitlesOfParts>
  <Company>korisnik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MladenČačić</dc:creator>
  <cp:lastModifiedBy>Ivica Jakupak</cp:lastModifiedBy>
  <cp:lastPrinted>2025-09-21T12:28:04Z</cp:lastPrinted>
  <dcterms:created xsi:type="dcterms:W3CDTF">2008-09-10T11:54:45Z</dcterms:created>
  <dcterms:modified xsi:type="dcterms:W3CDTF">2025-09-22T07:46:27Z</dcterms:modified>
</cp:coreProperties>
</file>