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HŠRS lige\"/>
    </mc:Choice>
  </mc:AlternateContent>
  <xr:revisionPtr revIDLastSave="0" documentId="8_{0F338735-451B-4B93-B844-63CBBDF16AB3}" xr6:coauthVersionLast="47" xr6:coauthVersionMax="47" xr10:uidLastSave="{00000000-0000-0000-0000-000000000000}"/>
  <bookViews>
    <workbookView xWindow="-120" yWindow="-120" windowWidth="29040" windowHeight="15720" firstSheet="1" activeTab="2" xr2:uid="{00000000-000D-0000-FFFF-FFFF00000000}"/>
  </bookViews>
  <sheets>
    <sheet name="Ekipno" sheetId="1" state="hidden" r:id="rId1"/>
    <sheet name="Pojedinačno U 15" sheetId="2" r:id="rId2"/>
    <sheet name="Pojedinačno U 20" sheetId="3" r:id="rId3"/>
    <sheet name="Pojedinačno U 25" sheetId="4" r:id="rId4"/>
  </sheets>
  <definedNames>
    <definedName name="_xlnm.Print_Area" localSheetId="0">Ekipno!$A$1:$U$24</definedName>
    <definedName name="_xlnm.Print_Area" localSheetId="1">'Pojedinačno U 15'!$A$1:$W$49</definedName>
    <definedName name="_xlnm.Print_Area" localSheetId="2">'Pojedinačno U 20'!$A$1:$W$49</definedName>
    <definedName name="_xlnm.Print_Area" localSheetId="3">'Pojedinačno U 25'!$A$1:$W$49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9" i="4" l="1"/>
  <c r="AE49" i="4" s="1"/>
  <c r="T49" i="4" s="1"/>
  <c r="AA49" i="4"/>
  <c r="V49" i="4"/>
  <c r="Z49" i="4" s="1"/>
  <c r="U49" i="4"/>
  <c r="Y49" i="4" s="1"/>
  <c r="AB49" i="4" s="1"/>
  <c r="AC49" i="4" s="1"/>
  <c r="W49" i="4" s="1"/>
  <c r="X49" i="4" s="1"/>
  <c r="AD48" i="4"/>
  <c r="AE48" i="4" s="1"/>
  <c r="T48" i="4" s="1"/>
  <c r="AA48" i="4"/>
  <c r="V48" i="4"/>
  <c r="Z48" i="4" s="1"/>
  <c r="U48" i="4"/>
  <c r="Y48" i="4" s="1"/>
  <c r="AB48" i="4" s="1"/>
  <c r="AC48" i="4" s="1"/>
  <c r="W48" i="4" s="1"/>
  <c r="X48" i="4" s="1"/>
  <c r="AD47" i="4"/>
  <c r="AE47" i="4" s="1"/>
  <c r="T47" i="4" s="1"/>
  <c r="AA47" i="4"/>
  <c r="V47" i="4"/>
  <c r="Z47" i="4" s="1"/>
  <c r="U47" i="4"/>
  <c r="Y47" i="4" s="1"/>
  <c r="AB47" i="4" s="1"/>
  <c r="AC47" i="4" s="1"/>
  <c r="W47" i="4" s="1"/>
  <c r="X47" i="4" s="1"/>
  <c r="AD46" i="4"/>
  <c r="AE46" i="4" s="1"/>
  <c r="T46" i="4" s="1"/>
  <c r="AA46" i="4"/>
  <c r="V46" i="4"/>
  <c r="Z46" i="4" s="1"/>
  <c r="U46" i="4"/>
  <c r="Y46" i="4" s="1"/>
  <c r="AB46" i="4" s="1"/>
  <c r="AC46" i="4" s="1"/>
  <c r="W46" i="4" s="1"/>
  <c r="X46" i="4" s="1"/>
  <c r="AD45" i="4"/>
  <c r="AE45" i="4" s="1"/>
  <c r="T45" i="4" s="1"/>
  <c r="AA45" i="4"/>
  <c r="V45" i="4"/>
  <c r="Z45" i="4" s="1"/>
  <c r="U45" i="4"/>
  <c r="Y45" i="4" s="1"/>
  <c r="AB45" i="4" s="1"/>
  <c r="AC45" i="4" s="1"/>
  <c r="W45" i="4" s="1"/>
  <c r="X45" i="4" s="1"/>
  <c r="AD44" i="4"/>
  <c r="AE44" i="4" s="1"/>
  <c r="T44" i="4" s="1"/>
  <c r="AA44" i="4"/>
  <c r="V44" i="4"/>
  <c r="Z44" i="4" s="1"/>
  <c r="U44" i="4"/>
  <c r="Y44" i="4" s="1"/>
  <c r="AB44" i="4" s="1"/>
  <c r="AC44" i="4" s="1"/>
  <c r="W44" i="4" s="1"/>
  <c r="X44" i="4" s="1"/>
  <c r="AD43" i="4"/>
  <c r="AE43" i="4" s="1"/>
  <c r="T43" i="4" s="1"/>
  <c r="AA43" i="4"/>
  <c r="V43" i="4"/>
  <c r="Z43" i="4" s="1"/>
  <c r="U43" i="4"/>
  <c r="Y43" i="4" s="1"/>
  <c r="AB43" i="4" s="1"/>
  <c r="AC43" i="4" s="1"/>
  <c r="W43" i="4" s="1"/>
  <c r="X43" i="4" s="1"/>
  <c r="AD42" i="4"/>
  <c r="AE42" i="4" s="1"/>
  <c r="T42" i="4" s="1"/>
  <c r="AA42" i="4"/>
  <c r="V42" i="4"/>
  <c r="Z42" i="4" s="1"/>
  <c r="U42" i="4"/>
  <c r="Y42" i="4" s="1"/>
  <c r="AB42" i="4" s="1"/>
  <c r="AC42" i="4" s="1"/>
  <c r="W42" i="4" s="1"/>
  <c r="X42" i="4" s="1"/>
  <c r="AD41" i="4"/>
  <c r="AE41" i="4" s="1"/>
  <c r="T41" i="4" s="1"/>
  <c r="AA41" i="4"/>
  <c r="V41" i="4"/>
  <c r="Z41" i="4" s="1"/>
  <c r="U41" i="4"/>
  <c r="Y41" i="4" s="1"/>
  <c r="AB41" i="4" s="1"/>
  <c r="AC41" i="4" s="1"/>
  <c r="W41" i="4" s="1"/>
  <c r="X41" i="4" s="1"/>
  <c r="AD40" i="4"/>
  <c r="AE40" i="4" s="1"/>
  <c r="T40" i="4" s="1"/>
  <c r="AA40" i="4"/>
  <c r="V40" i="4"/>
  <c r="Z40" i="4" s="1"/>
  <c r="U40" i="4"/>
  <c r="Y40" i="4" s="1"/>
  <c r="AB40" i="4" s="1"/>
  <c r="AC40" i="4" s="1"/>
  <c r="W40" i="4" s="1"/>
  <c r="X40" i="4" s="1"/>
  <c r="AD39" i="4"/>
  <c r="AE39" i="4" s="1"/>
  <c r="T39" i="4" s="1"/>
  <c r="AA39" i="4"/>
  <c r="V39" i="4"/>
  <c r="Z39" i="4" s="1"/>
  <c r="U39" i="4"/>
  <c r="Y39" i="4" s="1"/>
  <c r="AB39" i="4" s="1"/>
  <c r="AC39" i="4" s="1"/>
  <c r="W39" i="4" s="1"/>
  <c r="X39" i="4" s="1"/>
  <c r="AD38" i="4"/>
  <c r="AE38" i="4" s="1"/>
  <c r="T38" i="4" s="1"/>
  <c r="AA38" i="4"/>
  <c r="V38" i="4"/>
  <c r="Z38" i="4" s="1"/>
  <c r="U38" i="4"/>
  <c r="Y38" i="4" s="1"/>
  <c r="AB38" i="4" s="1"/>
  <c r="AC38" i="4" s="1"/>
  <c r="W38" i="4" s="1"/>
  <c r="X38" i="4" s="1"/>
  <c r="AD37" i="4"/>
  <c r="AE37" i="4" s="1"/>
  <c r="T37" i="4" s="1"/>
  <c r="AA37" i="4"/>
  <c r="V37" i="4"/>
  <c r="Z37" i="4" s="1"/>
  <c r="U37" i="4"/>
  <c r="Y37" i="4" s="1"/>
  <c r="AB37" i="4" s="1"/>
  <c r="AC37" i="4" s="1"/>
  <c r="W37" i="4" s="1"/>
  <c r="X37" i="4" s="1"/>
  <c r="AD36" i="4"/>
  <c r="AE36" i="4" s="1"/>
  <c r="T36" i="4" s="1"/>
  <c r="AA36" i="4"/>
  <c r="V36" i="4"/>
  <c r="Z36" i="4" s="1"/>
  <c r="U36" i="4"/>
  <c r="Y36" i="4" s="1"/>
  <c r="AB36" i="4" s="1"/>
  <c r="AC36" i="4" s="1"/>
  <c r="W36" i="4" s="1"/>
  <c r="X36" i="4" s="1"/>
  <c r="AD35" i="4"/>
  <c r="AE35" i="4" s="1"/>
  <c r="T35" i="4" s="1"/>
  <c r="AA35" i="4"/>
  <c r="V35" i="4"/>
  <c r="Z35" i="4" s="1"/>
  <c r="U35" i="4"/>
  <c r="Y35" i="4" s="1"/>
  <c r="AB35" i="4" s="1"/>
  <c r="AC35" i="4" s="1"/>
  <c r="W35" i="4" s="1"/>
  <c r="X35" i="4" s="1"/>
  <c r="AD34" i="4"/>
  <c r="AE34" i="4" s="1"/>
  <c r="T34" i="4" s="1"/>
  <c r="AA34" i="4"/>
  <c r="V34" i="4"/>
  <c r="Z34" i="4" s="1"/>
  <c r="U34" i="4"/>
  <c r="Y34" i="4" s="1"/>
  <c r="AB34" i="4" s="1"/>
  <c r="AC34" i="4" s="1"/>
  <c r="W34" i="4" s="1"/>
  <c r="X34" i="4" s="1"/>
  <c r="AD33" i="4"/>
  <c r="AE33" i="4" s="1"/>
  <c r="T33" i="4" s="1"/>
  <c r="AA33" i="4"/>
  <c r="V33" i="4"/>
  <c r="Z33" i="4" s="1"/>
  <c r="U33" i="4"/>
  <c r="Y33" i="4" s="1"/>
  <c r="AB33" i="4" s="1"/>
  <c r="AC33" i="4" s="1"/>
  <c r="W33" i="4" s="1"/>
  <c r="X33" i="4" s="1"/>
  <c r="AD32" i="4"/>
  <c r="AE32" i="4" s="1"/>
  <c r="T32" i="4" s="1"/>
  <c r="AA32" i="4"/>
  <c r="V32" i="4"/>
  <c r="Z32" i="4" s="1"/>
  <c r="U32" i="4"/>
  <c r="Y32" i="4" s="1"/>
  <c r="AB32" i="4" s="1"/>
  <c r="AC32" i="4" s="1"/>
  <c r="W32" i="4" s="1"/>
  <c r="X32" i="4" s="1"/>
  <c r="AD31" i="4"/>
  <c r="AE31" i="4" s="1"/>
  <c r="T31" i="4" s="1"/>
  <c r="AA31" i="4"/>
  <c r="V31" i="4"/>
  <c r="Z31" i="4" s="1"/>
  <c r="U31" i="4"/>
  <c r="Y31" i="4" s="1"/>
  <c r="AB31" i="4" s="1"/>
  <c r="AC31" i="4" s="1"/>
  <c r="W31" i="4" s="1"/>
  <c r="X31" i="4" s="1"/>
  <c r="AD30" i="4"/>
  <c r="AE30" i="4" s="1"/>
  <c r="T30" i="4" s="1"/>
  <c r="AA30" i="4"/>
  <c r="V30" i="4"/>
  <c r="Z30" i="4" s="1"/>
  <c r="U30" i="4"/>
  <c r="Y30" i="4" s="1"/>
  <c r="AB30" i="4" s="1"/>
  <c r="AC30" i="4" s="1"/>
  <c r="W30" i="4" s="1"/>
  <c r="X30" i="4" s="1"/>
  <c r="AD29" i="4"/>
  <c r="AE29" i="4" s="1"/>
  <c r="T29" i="4" s="1"/>
  <c r="AA29" i="4"/>
  <c r="V29" i="4"/>
  <c r="Z29" i="4" s="1"/>
  <c r="U29" i="4"/>
  <c r="Y29" i="4" s="1"/>
  <c r="AB29" i="4" s="1"/>
  <c r="AC29" i="4" s="1"/>
  <c r="W29" i="4" s="1"/>
  <c r="X29" i="4" s="1"/>
  <c r="AD28" i="4"/>
  <c r="AE28" i="4" s="1"/>
  <c r="T28" i="4" s="1"/>
  <c r="AA28" i="4"/>
  <c r="V26" i="4"/>
  <c r="Z26" i="4" s="1"/>
  <c r="AD27" i="4"/>
  <c r="AE27" i="4" s="1"/>
  <c r="T27" i="4" s="1"/>
  <c r="U27" i="4"/>
  <c r="Y27" i="4" s="1"/>
  <c r="AB27" i="4" s="1"/>
  <c r="AC27" i="4" s="1"/>
  <c r="W27" i="4" s="1"/>
  <c r="X27" i="4" s="1"/>
  <c r="AA27" i="4"/>
  <c r="V21" i="4"/>
  <c r="AD26" i="4"/>
  <c r="AE26" i="4" s="1"/>
  <c r="T26" i="4" s="1"/>
  <c r="AA26" i="4"/>
  <c r="V20" i="4"/>
  <c r="AD25" i="4"/>
  <c r="AE25" i="4" s="1"/>
  <c r="T25" i="4" s="1"/>
  <c r="U25" i="4"/>
  <c r="Y25" i="4" s="1"/>
  <c r="AB25" i="4" s="1"/>
  <c r="AC25" i="4" s="1"/>
  <c r="W25" i="4" s="1"/>
  <c r="X25" i="4" s="1"/>
  <c r="AA25" i="4"/>
  <c r="V15" i="4"/>
  <c r="AD24" i="4"/>
  <c r="AE24" i="4" s="1"/>
  <c r="T24" i="4" s="1"/>
  <c r="U23" i="4"/>
  <c r="Y23" i="4" s="1"/>
  <c r="AB23" i="4" s="1"/>
  <c r="AC23" i="4" s="1"/>
  <c r="W23" i="4" s="1"/>
  <c r="X23" i="4" s="1"/>
  <c r="AA24" i="4"/>
  <c r="V19" i="4"/>
  <c r="AD23" i="4"/>
  <c r="AE23" i="4" s="1"/>
  <c r="T23" i="4" s="1"/>
  <c r="AA23" i="4"/>
  <c r="V17" i="4"/>
  <c r="AD22" i="4"/>
  <c r="AE22" i="4" s="1"/>
  <c r="AA22" i="4"/>
  <c r="V11" i="4"/>
  <c r="AD21" i="4"/>
  <c r="AE21" i="4" s="1"/>
  <c r="AA21" i="4"/>
  <c r="V18" i="4"/>
  <c r="AD20" i="4"/>
  <c r="AE20" i="4" s="1"/>
  <c r="AA20" i="4"/>
  <c r="V23" i="4"/>
  <c r="Z23" i="4" s="1"/>
  <c r="AD19" i="4"/>
  <c r="AE19" i="4" s="1"/>
  <c r="AA19" i="4"/>
  <c r="V12" i="4"/>
  <c r="AD18" i="4"/>
  <c r="AE18" i="4" s="1"/>
  <c r="U24" i="4"/>
  <c r="Y24" i="4" s="1"/>
  <c r="AB24" i="4" s="1"/>
  <c r="AC24" i="4" s="1"/>
  <c r="W24" i="4" s="1"/>
  <c r="X24" i="4" s="1"/>
  <c r="AA18" i="4"/>
  <c r="V25" i="4"/>
  <c r="Z25" i="4" s="1"/>
  <c r="AD17" i="4"/>
  <c r="AE17" i="4" s="1"/>
  <c r="AA17" i="4"/>
  <c r="V28" i="4"/>
  <c r="Z28" i="4" s="1"/>
  <c r="AD16" i="4"/>
  <c r="AE16" i="4" s="1"/>
  <c r="AA16" i="4"/>
  <c r="V14" i="4"/>
  <c r="AD15" i="4"/>
  <c r="AE15" i="4" s="1"/>
  <c r="AA15" i="4"/>
  <c r="V22" i="4"/>
  <c r="AD14" i="4"/>
  <c r="AE14" i="4" s="1"/>
  <c r="AA14" i="4"/>
  <c r="V10" i="4"/>
  <c r="Z10" i="4" s="1"/>
  <c r="AD13" i="4"/>
  <c r="AE13" i="4" s="1"/>
  <c r="AA13" i="4"/>
  <c r="V24" i="4"/>
  <c r="Z24" i="4" s="1"/>
  <c r="AD12" i="4"/>
  <c r="AE12" i="4" s="1"/>
  <c r="AA12" i="4"/>
  <c r="V13" i="4"/>
  <c r="AD11" i="4"/>
  <c r="AE11" i="4" s="1"/>
  <c r="AA11" i="4"/>
  <c r="V27" i="4"/>
  <c r="Z27" i="4" s="1"/>
  <c r="AD10" i="4"/>
  <c r="AE10" i="4" s="1"/>
  <c r="AA10" i="4"/>
  <c r="V16" i="4"/>
  <c r="AD49" i="3"/>
  <c r="AE49" i="3" s="1"/>
  <c r="T49" i="3" s="1"/>
  <c r="AA49" i="3"/>
  <c r="V49" i="3"/>
  <c r="Z49" i="3" s="1"/>
  <c r="U49" i="3"/>
  <c r="Y49" i="3" s="1"/>
  <c r="AB49" i="3" s="1"/>
  <c r="AC49" i="3" s="1"/>
  <c r="W49" i="3" s="1"/>
  <c r="X49" i="3" s="1"/>
  <c r="AD48" i="3"/>
  <c r="AE48" i="3" s="1"/>
  <c r="T48" i="3" s="1"/>
  <c r="AA48" i="3"/>
  <c r="V48" i="3"/>
  <c r="Z48" i="3" s="1"/>
  <c r="U48" i="3"/>
  <c r="Y48" i="3" s="1"/>
  <c r="AB48" i="3" s="1"/>
  <c r="AC48" i="3" s="1"/>
  <c r="W48" i="3" s="1"/>
  <c r="X48" i="3" s="1"/>
  <c r="AD47" i="3"/>
  <c r="AE47" i="3" s="1"/>
  <c r="T47" i="3" s="1"/>
  <c r="AA47" i="3"/>
  <c r="V47" i="3"/>
  <c r="Z47" i="3" s="1"/>
  <c r="U47" i="3"/>
  <c r="Y47" i="3" s="1"/>
  <c r="AB47" i="3" s="1"/>
  <c r="AC47" i="3" s="1"/>
  <c r="W47" i="3" s="1"/>
  <c r="X47" i="3" s="1"/>
  <c r="AD46" i="3"/>
  <c r="AE46" i="3" s="1"/>
  <c r="T46" i="3" s="1"/>
  <c r="AA46" i="3"/>
  <c r="V46" i="3"/>
  <c r="Z46" i="3" s="1"/>
  <c r="U46" i="3"/>
  <c r="Y46" i="3" s="1"/>
  <c r="AB46" i="3" s="1"/>
  <c r="AC46" i="3" s="1"/>
  <c r="W46" i="3" s="1"/>
  <c r="X46" i="3" s="1"/>
  <c r="AD45" i="3"/>
  <c r="AE45" i="3" s="1"/>
  <c r="T45" i="3" s="1"/>
  <c r="AA45" i="3"/>
  <c r="V45" i="3"/>
  <c r="Z45" i="3" s="1"/>
  <c r="U45" i="3"/>
  <c r="Y45" i="3" s="1"/>
  <c r="AB45" i="3" s="1"/>
  <c r="AC45" i="3" s="1"/>
  <c r="W45" i="3" s="1"/>
  <c r="X45" i="3" s="1"/>
  <c r="AD44" i="3"/>
  <c r="AE44" i="3" s="1"/>
  <c r="T44" i="3" s="1"/>
  <c r="AA44" i="3"/>
  <c r="V44" i="3"/>
  <c r="Z44" i="3" s="1"/>
  <c r="U44" i="3"/>
  <c r="Y44" i="3" s="1"/>
  <c r="AB44" i="3" s="1"/>
  <c r="AC44" i="3" s="1"/>
  <c r="W44" i="3" s="1"/>
  <c r="X44" i="3" s="1"/>
  <c r="AD43" i="3"/>
  <c r="AE43" i="3" s="1"/>
  <c r="T43" i="3" s="1"/>
  <c r="AA43" i="3"/>
  <c r="V43" i="3"/>
  <c r="Z43" i="3" s="1"/>
  <c r="U43" i="3"/>
  <c r="Y43" i="3" s="1"/>
  <c r="AB43" i="3" s="1"/>
  <c r="AC43" i="3" s="1"/>
  <c r="W43" i="3" s="1"/>
  <c r="X43" i="3" s="1"/>
  <c r="AD42" i="3"/>
  <c r="AE42" i="3" s="1"/>
  <c r="T42" i="3" s="1"/>
  <c r="AA42" i="3"/>
  <c r="V42" i="3"/>
  <c r="Z42" i="3" s="1"/>
  <c r="U42" i="3"/>
  <c r="Y42" i="3" s="1"/>
  <c r="AB42" i="3" s="1"/>
  <c r="AC42" i="3" s="1"/>
  <c r="W42" i="3" s="1"/>
  <c r="X42" i="3" s="1"/>
  <c r="AD41" i="3"/>
  <c r="AE41" i="3" s="1"/>
  <c r="T41" i="3" s="1"/>
  <c r="AA41" i="3"/>
  <c r="V41" i="3"/>
  <c r="Z41" i="3" s="1"/>
  <c r="U41" i="3"/>
  <c r="Y41" i="3" s="1"/>
  <c r="AB41" i="3" s="1"/>
  <c r="AC41" i="3" s="1"/>
  <c r="W41" i="3" s="1"/>
  <c r="X41" i="3" s="1"/>
  <c r="AD40" i="3"/>
  <c r="AE40" i="3" s="1"/>
  <c r="T40" i="3" s="1"/>
  <c r="AA40" i="3"/>
  <c r="V40" i="3"/>
  <c r="Z40" i="3" s="1"/>
  <c r="U40" i="3"/>
  <c r="Y40" i="3" s="1"/>
  <c r="AB40" i="3" s="1"/>
  <c r="AC40" i="3" s="1"/>
  <c r="W40" i="3" s="1"/>
  <c r="X40" i="3" s="1"/>
  <c r="AD39" i="3"/>
  <c r="AE39" i="3" s="1"/>
  <c r="T39" i="3" s="1"/>
  <c r="AA39" i="3"/>
  <c r="V39" i="3"/>
  <c r="Z39" i="3" s="1"/>
  <c r="U39" i="3"/>
  <c r="Y39" i="3" s="1"/>
  <c r="AB39" i="3" s="1"/>
  <c r="AC39" i="3" s="1"/>
  <c r="W39" i="3" s="1"/>
  <c r="X39" i="3" s="1"/>
  <c r="AD38" i="3"/>
  <c r="AE38" i="3" s="1"/>
  <c r="T38" i="3" s="1"/>
  <c r="AA38" i="3"/>
  <c r="V38" i="3"/>
  <c r="Z38" i="3" s="1"/>
  <c r="U38" i="3"/>
  <c r="Y38" i="3" s="1"/>
  <c r="AB38" i="3" s="1"/>
  <c r="AC38" i="3" s="1"/>
  <c r="W38" i="3" s="1"/>
  <c r="X38" i="3" s="1"/>
  <c r="AD37" i="3"/>
  <c r="AE37" i="3" s="1"/>
  <c r="T37" i="3" s="1"/>
  <c r="AA37" i="3"/>
  <c r="V37" i="3"/>
  <c r="Z37" i="3" s="1"/>
  <c r="U37" i="3"/>
  <c r="Y37" i="3" s="1"/>
  <c r="AB37" i="3" s="1"/>
  <c r="AC37" i="3" s="1"/>
  <c r="W37" i="3" s="1"/>
  <c r="X37" i="3" s="1"/>
  <c r="AD36" i="3"/>
  <c r="AE36" i="3" s="1"/>
  <c r="AA36" i="3"/>
  <c r="V14" i="3"/>
  <c r="AD35" i="3"/>
  <c r="AE35" i="3" s="1"/>
  <c r="AA35" i="3"/>
  <c r="V36" i="3"/>
  <c r="AD34" i="3"/>
  <c r="AE34" i="3" s="1"/>
  <c r="AA34" i="3"/>
  <c r="V13" i="3"/>
  <c r="AD33" i="3"/>
  <c r="AE33" i="3" s="1"/>
  <c r="AA33" i="3"/>
  <c r="V17" i="3"/>
  <c r="AD32" i="3"/>
  <c r="AE32" i="3" s="1"/>
  <c r="AA32" i="3"/>
  <c r="V27" i="3"/>
  <c r="AD31" i="3"/>
  <c r="AE31" i="3" s="1"/>
  <c r="AA31" i="3"/>
  <c r="V16" i="3"/>
  <c r="AD30" i="3"/>
  <c r="AE30" i="3" s="1"/>
  <c r="AA30" i="3"/>
  <c r="V34" i="3"/>
  <c r="AD29" i="3"/>
  <c r="AE29" i="3" s="1"/>
  <c r="AA29" i="3"/>
  <c r="V32" i="3"/>
  <c r="AD28" i="3"/>
  <c r="AE28" i="3" s="1"/>
  <c r="AA28" i="3"/>
  <c r="V21" i="3"/>
  <c r="AD27" i="3"/>
  <c r="AE27" i="3" s="1"/>
  <c r="AA27" i="3"/>
  <c r="V15" i="3"/>
  <c r="AD26" i="3"/>
  <c r="AE26" i="3" s="1"/>
  <c r="AA26" i="3"/>
  <c r="V19" i="3"/>
  <c r="AD25" i="3"/>
  <c r="AE25" i="3" s="1"/>
  <c r="AA25" i="3"/>
  <c r="V31" i="3"/>
  <c r="AD24" i="3"/>
  <c r="AE24" i="3" s="1"/>
  <c r="AA24" i="3"/>
  <c r="V18" i="3"/>
  <c r="AD23" i="3"/>
  <c r="AE23" i="3" s="1"/>
  <c r="AA23" i="3"/>
  <c r="V24" i="3"/>
  <c r="AD22" i="3"/>
  <c r="AE22" i="3" s="1"/>
  <c r="AA22" i="3"/>
  <c r="V12" i="3"/>
  <c r="AD21" i="3"/>
  <c r="AE21" i="3" s="1"/>
  <c r="AA21" i="3"/>
  <c r="V10" i="3"/>
  <c r="AD20" i="3"/>
  <c r="AE20" i="3" s="1"/>
  <c r="AA20" i="3"/>
  <c r="V20" i="3"/>
  <c r="AD19" i="3"/>
  <c r="AE19" i="3" s="1"/>
  <c r="AA19" i="3"/>
  <c r="V29" i="3"/>
  <c r="AD18" i="3"/>
  <c r="AE18" i="3" s="1"/>
  <c r="AA18" i="3"/>
  <c r="V22" i="3"/>
  <c r="AD17" i="3"/>
  <c r="AE17" i="3" s="1"/>
  <c r="AA17" i="3"/>
  <c r="V35" i="3"/>
  <c r="AD16" i="3"/>
  <c r="AE16" i="3" s="1"/>
  <c r="AA16" i="3"/>
  <c r="V25" i="3"/>
  <c r="AD15" i="3"/>
  <c r="AE15" i="3" s="1"/>
  <c r="AA15" i="3"/>
  <c r="V11" i="3"/>
  <c r="AD14" i="3"/>
  <c r="AE14" i="3" s="1"/>
  <c r="AA14" i="3"/>
  <c r="V26" i="3"/>
  <c r="AD13" i="3"/>
  <c r="AE13" i="3" s="1"/>
  <c r="AA13" i="3"/>
  <c r="V23" i="3"/>
  <c r="AD12" i="3"/>
  <c r="AE12" i="3" s="1"/>
  <c r="AA12" i="3"/>
  <c r="V28" i="3"/>
  <c r="AD11" i="3"/>
  <c r="AE11" i="3" s="1"/>
  <c r="AA11" i="3"/>
  <c r="V30" i="3"/>
  <c r="AD10" i="3"/>
  <c r="AE10" i="3" s="1"/>
  <c r="AA10" i="3"/>
  <c r="V33" i="3"/>
  <c r="U23" i="2"/>
  <c r="Y23" i="2" s="1"/>
  <c r="AB23" i="2" s="1"/>
  <c r="AC23" i="2" s="1"/>
  <c r="W23" i="2" s="1"/>
  <c r="X23" i="2" s="1"/>
  <c r="U24" i="2"/>
  <c r="Y24" i="2" s="1"/>
  <c r="AB24" i="2" s="1"/>
  <c r="AC24" i="2" s="1"/>
  <c r="W24" i="2" s="1"/>
  <c r="X24" i="2" s="1"/>
  <c r="U25" i="2"/>
  <c r="Y25" i="2" s="1"/>
  <c r="AB25" i="2" s="1"/>
  <c r="AC25" i="2" s="1"/>
  <c r="W25" i="2" s="1"/>
  <c r="X25" i="2" s="1"/>
  <c r="U26" i="2"/>
  <c r="Y26" i="2" s="1"/>
  <c r="AB26" i="2" s="1"/>
  <c r="AC26" i="2" s="1"/>
  <c r="W26" i="2" s="1"/>
  <c r="X26" i="2" s="1"/>
  <c r="U27" i="2"/>
  <c r="Y27" i="2" s="1"/>
  <c r="AB27" i="2" s="1"/>
  <c r="AC27" i="2" s="1"/>
  <c r="W27" i="2" s="1"/>
  <c r="X27" i="2" s="1"/>
  <c r="U28" i="2"/>
  <c r="Y28" i="2" s="1"/>
  <c r="AB28" i="2" s="1"/>
  <c r="AC28" i="2" s="1"/>
  <c r="W28" i="2" s="1"/>
  <c r="X28" i="2" s="1"/>
  <c r="U29" i="2"/>
  <c r="Y29" i="2" s="1"/>
  <c r="AB29" i="2" s="1"/>
  <c r="AC29" i="2" s="1"/>
  <c r="W29" i="2" s="1"/>
  <c r="X29" i="2" s="1"/>
  <c r="U30" i="2"/>
  <c r="Y30" i="2" s="1"/>
  <c r="AB30" i="2" s="1"/>
  <c r="AC30" i="2" s="1"/>
  <c r="W30" i="2" s="1"/>
  <c r="X30" i="2" s="1"/>
  <c r="U31" i="2"/>
  <c r="Y31" i="2" s="1"/>
  <c r="AB31" i="2" s="1"/>
  <c r="AC31" i="2" s="1"/>
  <c r="W31" i="2" s="1"/>
  <c r="X31" i="2" s="1"/>
  <c r="U32" i="2"/>
  <c r="Y32" i="2" s="1"/>
  <c r="AB32" i="2" s="1"/>
  <c r="AC32" i="2" s="1"/>
  <c r="W32" i="2" s="1"/>
  <c r="X32" i="2" s="1"/>
  <c r="U33" i="2"/>
  <c r="Y33" i="2" s="1"/>
  <c r="AB33" i="2" s="1"/>
  <c r="AC33" i="2" s="1"/>
  <c r="W33" i="2" s="1"/>
  <c r="X33" i="2" s="1"/>
  <c r="U34" i="2"/>
  <c r="Y34" i="2" s="1"/>
  <c r="AB34" i="2" s="1"/>
  <c r="AC34" i="2" s="1"/>
  <c r="W34" i="2" s="1"/>
  <c r="X34" i="2" s="1"/>
  <c r="U35" i="2"/>
  <c r="Y35" i="2" s="1"/>
  <c r="AB35" i="2" s="1"/>
  <c r="AC35" i="2" s="1"/>
  <c r="W35" i="2" s="1"/>
  <c r="X35" i="2" s="1"/>
  <c r="U36" i="2"/>
  <c r="Y36" i="2" s="1"/>
  <c r="AB36" i="2" s="1"/>
  <c r="AC36" i="2" s="1"/>
  <c r="W36" i="2" s="1"/>
  <c r="X36" i="2" s="1"/>
  <c r="U37" i="2"/>
  <c r="Y37" i="2" s="1"/>
  <c r="AB37" i="2" s="1"/>
  <c r="AC37" i="2" s="1"/>
  <c r="W37" i="2" s="1"/>
  <c r="X37" i="2" s="1"/>
  <c r="U38" i="2"/>
  <c r="Y38" i="2" s="1"/>
  <c r="AB38" i="2" s="1"/>
  <c r="AC38" i="2" s="1"/>
  <c r="W38" i="2" s="1"/>
  <c r="X38" i="2" s="1"/>
  <c r="U39" i="2"/>
  <c r="Y39" i="2" s="1"/>
  <c r="AB39" i="2" s="1"/>
  <c r="AC39" i="2" s="1"/>
  <c r="W39" i="2" s="1"/>
  <c r="X39" i="2" s="1"/>
  <c r="U40" i="2"/>
  <c r="Y40" i="2" s="1"/>
  <c r="AB40" i="2" s="1"/>
  <c r="AC40" i="2" s="1"/>
  <c r="W40" i="2" s="1"/>
  <c r="X40" i="2" s="1"/>
  <c r="U41" i="2"/>
  <c r="Y41" i="2" s="1"/>
  <c r="AB41" i="2" s="1"/>
  <c r="AC41" i="2" s="1"/>
  <c r="W41" i="2" s="1"/>
  <c r="X41" i="2" s="1"/>
  <c r="U42" i="2"/>
  <c r="Y42" i="2" s="1"/>
  <c r="AB42" i="2" s="1"/>
  <c r="AC42" i="2" s="1"/>
  <c r="W42" i="2" s="1"/>
  <c r="X42" i="2" s="1"/>
  <c r="U43" i="2"/>
  <c r="Y43" i="2" s="1"/>
  <c r="AB43" i="2" s="1"/>
  <c r="AC43" i="2" s="1"/>
  <c r="W43" i="2" s="1"/>
  <c r="X43" i="2" s="1"/>
  <c r="U44" i="2"/>
  <c r="Y44" i="2" s="1"/>
  <c r="AB44" i="2" s="1"/>
  <c r="AC44" i="2" s="1"/>
  <c r="W44" i="2" s="1"/>
  <c r="X44" i="2" s="1"/>
  <c r="U45" i="2"/>
  <c r="Y45" i="2" s="1"/>
  <c r="AB45" i="2" s="1"/>
  <c r="AC45" i="2" s="1"/>
  <c r="W45" i="2" s="1"/>
  <c r="X45" i="2" s="1"/>
  <c r="U46" i="2"/>
  <c r="Y46" i="2" s="1"/>
  <c r="AB46" i="2" s="1"/>
  <c r="AC46" i="2" s="1"/>
  <c r="W46" i="2" s="1"/>
  <c r="X46" i="2" s="1"/>
  <c r="U47" i="2"/>
  <c r="Y47" i="2" s="1"/>
  <c r="AB47" i="2" s="1"/>
  <c r="AC47" i="2" s="1"/>
  <c r="W47" i="2" s="1"/>
  <c r="X47" i="2" s="1"/>
  <c r="U48" i="2"/>
  <c r="Y48" i="2" s="1"/>
  <c r="AB48" i="2" s="1"/>
  <c r="AC48" i="2" s="1"/>
  <c r="W48" i="2" s="1"/>
  <c r="X48" i="2" s="1"/>
  <c r="U49" i="2"/>
  <c r="Y49" i="2" s="1"/>
  <c r="AB49" i="2" s="1"/>
  <c r="AC49" i="2" s="1"/>
  <c r="W49" i="2" s="1"/>
  <c r="X49" i="2" s="1"/>
  <c r="AD11" i="2"/>
  <c r="AE11" i="2" s="1"/>
  <c r="AD12" i="2"/>
  <c r="AE12" i="2" s="1"/>
  <c r="AD13" i="2"/>
  <c r="AE13" i="2" s="1"/>
  <c r="AD14" i="2"/>
  <c r="AE14" i="2" s="1"/>
  <c r="AD15" i="2"/>
  <c r="AE15" i="2" s="1"/>
  <c r="AD16" i="2"/>
  <c r="AE16" i="2" s="1"/>
  <c r="AD17" i="2"/>
  <c r="AE17" i="2" s="1"/>
  <c r="AD18" i="2"/>
  <c r="AE18" i="2" s="1"/>
  <c r="AD19" i="2"/>
  <c r="AE19" i="2" s="1"/>
  <c r="AD20" i="2"/>
  <c r="AE20" i="2" s="1"/>
  <c r="AD21" i="2"/>
  <c r="AE21" i="2" s="1"/>
  <c r="AD22" i="2"/>
  <c r="AE22" i="2" s="1"/>
  <c r="T22" i="2" s="1"/>
  <c r="U22" i="2"/>
  <c r="Y22" i="2" s="1"/>
  <c r="AB22" i="2" s="1"/>
  <c r="AC22" i="2" s="1"/>
  <c r="W22" i="2" s="1"/>
  <c r="X22" i="2" s="1"/>
  <c r="AD23" i="2"/>
  <c r="AE23" i="2" s="1"/>
  <c r="T23" i="2" s="1"/>
  <c r="AD24" i="2"/>
  <c r="AE24" i="2" s="1"/>
  <c r="T24" i="2" s="1"/>
  <c r="AD25" i="2"/>
  <c r="AE25" i="2" s="1"/>
  <c r="T25" i="2" s="1"/>
  <c r="AD26" i="2"/>
  <c r="AE26" i="2" s="1"/>
  <c r="T26" i="2" s="1"/>
  <c r="AD27" i="2"/>
  <c r="AE27" i="2" s="1"/>
  <c r="T27" i="2" s="1"/>
  <c r="AD28" i="2"/>
  <c r="AE28" i="2" s="1"/>
  <c r="T28" i="2" s="1"/>
  <c r="AD29" i="2"/>
  <c r="AE29" i="2" s="1"/>
  <c r="T29" i="2" s="1"/>
  <c r="AD30" i="2"/>
  <c r="AE30" i="2" s="1"/>
  <c r="T30" i="2" s="1"/>
  <c r="AD31" i="2"/>
  <c r="AE31" i="2" s="1"/>
  <c r="T31" i="2" s="1"/>
  <c r="AD32" i="2"/>
  <c r="AE32" i="2" s="1"/>
  <c r="T32" i="2" s="1"/>
  <c r="AD33" i="2"/>
  <c r="AE33" i="2" s="1"/>
  <c r="T33" i="2" s="1"/>
  <c r="AD34" i="2"/>
  <c r="AE34" i="2" s="1"/>
  <c r="T34" i="2" s="1"/>
  <c r="AD35" i="2"/>
  <c r="AE35" i="2" s="1"/>
  <c r="T35" i="2" s="1"/>
  <c r="AD36" i="2"/>
  <c r="AE36" i="2" s="1"/>
  <c r="T36" i="2" s="1"/>
  <c r="AD37" i="2"/>
  <c r="AE37" i="2" s="1"/>
  <c r="T37" i="2" s="1"/>
  <c r="AD38" i="2"/>
  <c r="AE38" i="2" s="1"/>
  <c r="T38" i="2" s="1"/>
  <c r="AD39" i="2"/>
  <c r="AE39" i="2" s="1"/>
  <c r="T39" i="2" s="1"/>
  <c r="AD40" i="2"/>
  <c r="AE40" i="2" s="1"/>
  <c r="T40" i="2" s="1"/>
  <c r="AD41" i="2"/>
  <c r="AE41" i="2" s="1"/>
  <c r="T41" i="2" s="1"/>
  <c r="AD42" i="2"/>
  <c r="AE42" i="2" s="1"/>
  <c r="T42" i="2" s="1"/>
  <c r="AD43" i="2"/>
  <c r="AE43" i="2" s="1"/>
  <c r="T43" i="2" s="1"/>
  <c r="AD44" i="2"/>
  <c r="AE44" i="2" s="1"/>
  <c r="T44" i="2" s="1"/>
  <c r="AD45" i="2"/>
  <c r="AE45" i="2" s="1"/>
  <c r="T45" i="2" s="1"/>
  <c r="AD46" i="2"/>
  <c r="AE46" i="2" s="1"/>
  <c r="T46" i="2" s="1"/>
  <c r="AD47" i="2"/>
  <c r="AE47" i="2" s="1"/>
  <c r="T47" i="2" s="1"/>
  <c r="AD48" i="2"/>
  <c r="AE48" i="2" s="1"/>
  <c r="T48" i="2" s="1"/>
  <c r="AD49" i="2"/>
  <c r="AE49" i="2" s="1"/>
  <c r="T49" i="2" s="1"/>
  <c r="AD10" i="2"/>
  <c r="AE10" i="2" s="1"/>
  <c r="V30" i="2"/>
  <c r="Z30" i="2" s="1"/>
  <c r="V12" i="2"/>
  <c r="AA30" i="2"/>
  <c r="V17" i="2"/>
  <c r="AA10" i="2"/>
  <c r="V18" i="2"/>
  <c r="AA11" i="2"/>
  <c r="V14" i="2"/>
  <c r="V49" i="2"/>
  <c r="Z49" i="2" s="1"/>
  <c r="AA12" i="2"/>
  <c r="V15" i="2"/>
  <c r="V39" i="2"/>
  <c r="Z39" i="2" s="1"/>
  <c r="AA13" i="2"/>
  <c r="V21" i="2"/>
  <c r="V25" i="2"/>
  <c r="Z25" i="2" s="1"/>
  <c r="AA14" i="2"/>
  <c r="V16" i="2"/>
  <c r="V20" i="2"/>
  <c r="AA15" i="2"/>
  <c r="V22" i="2"/>
  <c r="Z22" i="2" s="1"/>
  <c r="AA16" i="2"/>
  <c r="V19" i="2"/>
  <c r="AA17" i="2"/>
  <c r="V10" i="2"/>
  <c r="V43" i="2"/>
  <c r="Z43" i="2" s="1"/>
  <c r="AA18" i="2"/>
  <c r="V11" i="2"/>
  <c r="AA19" i="2"/>
  <c r="V13" i="2"/>
  <c r="AA20" i="2"/>
  <c r="V26" i="2"/>
  <c r="Z26" i="2" s="1"/>
  <c r="AA21" i="2"/>
  <c r="AA22" i="2"/>
  <c r="V23" i="2"/>
  <c r="Z23" i="2" s="1"/>
  <c r="V40" i="2"/>
  <c r="Z40" i="2" s="1"/>
  <c r="AA23" i="2"/>
  <c r="V24" i="2"/>
  <c r="Z24" i="2" s="1"/>
  <c r="AA24" i="2"/>
  <c r="V31" i="2"/>
  <c r="Z31" i="2" s="1"/>
  <c r="AA25" i="2"/>
  <c r="AA26" i="2"/>
  <c r="V27" i="2"/>
  <c r="Z27" i="2" s="1"/>
  <c r="V32" i="2"/>
  <c r="Z32" i="2" s="1"/>
  <c r="AA27" i="2"/>
  <c r="V28" i="2"/>
  <c r="Z28" i="2" s="1"/>
  <c r="AA28" i="2"/>
  <c r="V29" i="2"/>
  <c r="Z29" i="2" s="1"/>
  <c r="V41" i="2"/>
  <c r="Z41" i="2" s="1"/>
  <c r="AA29" i="2"/>
  <c r="V44" i="2"/>
  <c r="Z44" i="2" s="1"/>
  <c r="AA31" i="2"/>
  <c r="AA32" i="2"/>
  <c r="V33" i="2"/>
  <c r="Z33" i="2" s="1"/>
  <c r="AA33" i="2"/>
  <c r="V34" i="2"/>
  <c r="Z34" i="2" s="1"/>
  <c r="V45" i="2"/>
  <c r="Z45" i="2" s="1"/>
  <c r="AA34" i="2"/>
  <c r="V35" i="2"/>
  <c r="Z35" i="2" s="1"/>
  <c r="AA35" i="2"/>
  <c r="V36" i="2"/>
  <c r="Z36" i="2" s="1"/>
  <c r="AA36" i="2"/>
  <c r="V37" i="2"/>
  <c r="Z37" i="2" s="1"/>
  <c r="V42" i="2"/>
  <c r="Z42" i="2" s="1"/>
  <c r="AA37" i="2"/>
  <c r="V38" i="2"/>
  <c r="Z38" i="2" s="1"/>
  <c r="AA38" i="2"/>
  <c r="AA39" i="2"/>
  <c r="AA40" i="2"/>
  <c r="AA41" i="2"/>
  <c r="AA42" i="2"/>
  <c r="AA43" i="2"/>
  <c r="V46" i="2"/>
  <c r="Z46" i="2" s="1"/>
  <c r="AA44" i="2"/>
  <c r="AA45" i="2"/>
  <c r="AA46" i="2"/>
  <c r="V47" i="2"/>
  <c r="Z47" i="2" s="1"/>
  <c r="AA47" i="2"/>
  <c r="V48" i="2"/>
  <c r="Z48" i="2" s="1"/>
  <c r="AA48" i="2"/>
  <c r="AA49" i="2"/>
  <c r="S24" i="1"/>
  <c r="W24" i="1" s="1"/>
  <c r="Z24" i="1" s="1"/>
  <c r="AA24" i="1" s="1"/>
  <c r="U24" i="1" s="1"/>
  <c r="S13" i="1"/>
  <c r="W13" i="1" s="1"/>
  <c r="Z13" i="1" s="1"/>
  <c r="AA13" i="1" s="1"/>
  <c r="U13" i="1" s="1"/>
  <c r="S14" i="1"/>
  <c r="W14" i="1" s="1"/>
  <c r="Z14" i="1" s="1"/>
  <c r="AA14" i="1" s="1"/>
  <c r="U14" i="1" s="1"/>
  <c r="T24" i="1"/>
  <c r="X24" i="1"/>
  <c r="T13" i="1"/>
  <c r="X13" i="1"/>
  <c r="T14" i="1"/>
  <c r="X14" i="1"/>
  <c r="Y13" i="1"/>
  <c r="S23" i="1"/>
  <c r="W23" i="1" s="1"/>
  <c r="Z23" i="1" s="1"/>
  <c r="AA23" i="1" s="1"/>
  <c r="U23" i="1" s="1"/>
  <c r="T23" i="1"/>
  <c r="X23" i="1"/>
  <c r="Y14" i="1"/>
  <c r="S22" i="1"/>
  <c r="W22" i="1" s="1"/>
  <c r="Z22" i="1" s="1"/>
  <c r="AA22" i="1" s="1"/>
  <c r="U22" i="1" s="1"/>
  <c r="S15" i="1"/>
  <c r="W15" i="1"/>
  <c r="Z15" i="1" s="1"/>
  <c r="AA15" i="1" s="1"/>
  <c r="U15" i="1" s="1"/>
  <c r="T22" i="1"/>
  <c r="T15" i="1"/>
  <c r="X15" i="1" s="1"/>
  <c r="Y15" i="1"/>
  <c r="S21" i="1"/>
  <c r="W21" i="1" s="1"/>
  <c r="Z21" i="1" s="1"/>
  <c r="AA21" i="1" s="1"/>
  <c r="U21" i="1" s="1"/>
  <c r="S16" i="1"/>
  <c r="W16" i="1" s="1"/>
  <c r="Z16" i="1" s="1"/>
  <c r="AA16" i="1" s="1"/>
  <c r="U16" i="1" s="1"/>
  <c r="T21" i="1"/>
  <c r="T16" i="1"/>
  <c r="X16" i="1"/>
  <c r="Y16" i="1"/>
  <c r="S20" i="1"/>
  <c r="W20" i="1"/>
  <c r="Z20" i="1"/>
  <c r="AA20" i="1" s="1"/>
  <c r="U20" i="1" s="1"/>
  <c r="S17" i="1"/>
  <c r="W17" i="1"/>
  <c r="Z17" i="1"/>
  <c r="AA17" i="1" s="1"/>
  <c r="U17" i="1" s="1"/>
  <c r="T20" i="1"/>
  <c r="X20" i="1" s="1"/>
  <c r="T17" i="1"/>
  <c r="X17" i="1" s="1"/>
  <c r="Y17" i="1"/>
  <c r="S19" i="1"/>
  <c r="W19" i="1" s="1"/>
  <c r="Z19" i="1" s="1"/>
  <c r="AA19" i="1" s="1"/>
  <c r="U19" i="1" s="1"/>
  <c r="S18" i="1"/>
  <c r="W18" i="1" s="1"/>
  <c r="Z18" i="1" s="1"/>
  <c r="AA18" i="1" s="1"/>
  <c r="U18" i="1" s="1"/>
  <c r="T19" i="1"/>
  <c r="X19" i="1"/>
  <c r="T18" i="1"/>
  <c r="X18" i="1"/>
  <c r="Y18" i="1"/>
  <c r="Y19" i="1"/>
  <c r="Y20" i="1"/>
  <c r="X21" i="1"/>
  <c r="Y21" i="1"/>
  <c r="X22" i="1"/>
  <c r="Y22" i="1"/>
  <c r="Y23" i="1"/>
  <c r="Y24" i="1"/>
  <c r="U26" i="4"/>
  <c r="Y26" i="4" s="1"/>
  <c r="AB26" i="4" s="1"/>
  <c r="AC26" i="4" s="1"/>
  <c r="W26" i="4" s="1"/>
  <c r="X26" i="4" s="1"/>
  <c r="U28" i="4"/>
  <c r="Y28" i="4" s="1"/>
  <c r="AB28" i="4" s="1"/>
  <c r="AC28" i="4" s="1"/>
  <c r="W28" i="4" s="1"/>
  <c r="X28" i="4" s="1"/>
  <c r="Z16" i="2" l="1"/>
  <c r="Z25" i="3"/>
  <c r="Z20" i="3"/>
  <c r="Z17" i="4"/>
  <c r="Z20" i="2"/>
  <c r="Z21" i="3"/>
  <c r="Z19" i="4"/>
  <c r="T14" i="2"/>
  <c r="U14" i="2" s="1"/>
  <c r="T18" i="4"/>
  <c r="U18" i="4" s="1"/>
  <c r="Z13" i="4"/>
  <c r="Z12" i="4"/>
  <c r="Z28" i="3"/>
  <c r="Z26" i="3"/>
  <c r="Z29" i="3"/>
  <c r="T30" i="3"/>
  <c r="U30" i="3" s="1"/>
  <c r="Z22" i="3"/>
  <c r="Z10" i="3"/>
  <c r="Z14" i="2"/>
  <c r="Z13" i="2"/>
  <c r="Z12" i="2"/>
  <c r="T19" i="2"/>
  <c r="U19" i="2" s="1"/>
  <c r="T21" i="2"/>
  <c r="U21" i="2" s="1"/>
  <c r="Z19" i="2"/>
  <c r="Z18" i="2"/>
  <c r="T16" i="2"/>
  <c r="U16" i="2" s="1"/>
  <c r="T13" i="2"/>
  <c r="U13" i="2" s="1"/>
  <c r="T15" i="2"/>
  <c r="U15" i="2" s="1"/>
  <c r="Z11" i="2"/>
  <c r="T33" i="3"/>
  <c r="U33" i="3" s="1"/>
  <c r="Z30" i="3"/>
  <c r="Z11" i="3"/>
  <c r="Z33" i="3"/>
  <c r="T10" i="3"/>
  <c r="U10" i="3" s="1"/>
  <c r="T36" i="3"/>
  <c r="U36" i="3" s="1"/>
  <c r="T34" i="3"/>
  <c r="U34" i="3" s="1"/>
  <c r="T17" i="3"/>
  <c r="U17" i="3" s="1"/>
  <c r="T32" i="3"/>
  <c r="U32" i="3" s="1"/>
  <c r="T23" i="3"/>
  <c r="U23" i="3" s="1"/>
  <c r="T21" i="3"/>
  <c r="U21" i="3" s="1"/>
  <c r="T15" i="3"/>
  <c r="U15" i="3" s="1"/>
  <c r="Z24" i="3"/>
  <c r="T25" i="3"/>
  <c r="U25" i="3" s="1"/>
  <c r="Z19" i="3"/>
  <c r="T19" i="3"/>
  <c r="U19" i="3" s="1"/>
  <c r="Z17" i="3"/>
  <c r="Z14" i="4"/>
  <c r="Z16" i="4"/>
  <c r="T13" i="4"/>
  <c r="U13" i="4" s="1"/>
  <c r="Z15" i="4"/>
  <c r="T21" i="4"/>
  <c r="U21" i="4" s="1"/>
  <c r="T15" i="4"/>
  <c r="U15" i="4" s="1"/>
  <c r="Z21" i="4"/>
  <c r="T14" i="4"/>
  <c r="U14" i="4" s="1"/>
  <c r="Z20" i="4"/>
  <c r="Z12" i="3"/>
  <c r="T16" i="3"/>
  <c r="U16" i="3" s="1"/>
  <c r="Z14" i="3"/>
  <c r="T17" i="4"/>
  <c r="U17" i="4" s="1"/>
  <c r="T20" i="4"/>
  <c r="U20" i="4" s="1"/>
  <c r="T12" i="4"/>
  <c r="U12" i="4" s="1"/>
  <c r="T10" i="4"/>
  <c r="U10" i="4" s="1"/>
  <c r="T19" i="4"/>
  <c r="U19" i="4" s="1"/>
  <c r="Z11" i="4"/>
  <c r="Z18" i="4"/>
  <c r="T22" i="4"/>
  <c r="U22" i="4" s="1"/>
  <c r="T11" i="4"/>
  <c r="U11" i="4" s="1"/>
  <c r="T16" i="4"/>
  <c r="U16" i="4" s="1"/>
  <c r="Z22" i="4"/>
  <c r="Z18" i="3"/>
  <c r="Z36" i="3"/>
  <c r="T13" i="3"/>
  <c r="U13" i="3" s="1"/>
  <c r="T12" i="3"/>
  <c r="U12" i="3" s="1"/>
  <c r="Z23" i="3"/>
  <c r="T26" i="3"/>
  <c r="U26" i="3" s="1"/>
  <c r="T29" i="3"/>
  <c r="U29" i="3" s="1"/>
  <c r="T31" i="3"/>
  <c r="U31" i="3" s="1"/>
  <c r="Z32" i="3"/>
  <c r="T28" i="3"/>
  <c r="U28" i="3" s="1"/>
  <c r="T24" i="3"/>
  <c r="U24" i="3" s="1"/>
  <c r="Z31" i="3"/>
  <c r="Z13" i="3"/>
  <c r="T11" i="3"/>
  <c r="U11" i="3" s="1"/>
  <c r="T22" i="3"/>
  <c r="U22" i="3" s="1"/>
  <c r="Z34" i="3"/>
  <c r="T35" i="3"/>
  <c r="U35" i="3" s="1"/>
  <c r="Z35" i="3"/>
  <c r="Z15" i="3"/>
  <c r="T14" i="3"/>
  <c r="U14" i="3" s="1"/>
  <c r="T27" i="3"/>
  <c r="U27" i="3" s="1"/>
  <c r="Z27" i="3"/>
  <c r="Z16" i="3"/>
  <c r="T20" i="3"/>
  <c r="U20" i="3" s="1"/>
  <c r="T18" i="3"/>
  <c r="U18" i="3" s="1"/>
  <c r="T11" i="2"/>
  <c r="U11" i="2" s="1"/>
  <c r="T18" i="2"/>
  <c r="U18" i="2" s="1"/>
  <c r="Z17" i="2"/>
  <c r="Z21" i="2"/>
  <c r="T17" i="2"/>
  <c r="U17" i="2" s="1"/>
  <c r="Z10" i="2"/>
  <c r="Z15" i="2"/>
  <c r="T20" i="2"/>
  <c r="U20" i="2" s="1"/>
  <c r="T10" i="2"/>
  <c r="U10" i="2" s="1"/>
  <c r="Y10" i="2" s="1"/>
  <c r="T12" i="2"/>
  <c r="U12" i="2" s="1"/>
  <c r="Y12" i="4" l="1"/>
  <c r="Y11" i="4"/>
  <c r="AB11" i="4" s="1"/>
  <c r="Y16" i="2"/>
  <c r="AB16" i="2" s="1"/>
  <c r="Y36" i="3"/>
  <c r="AB36" i="3" s="1"/>
  <c r="Y33" i="3"/>
  <c r="AB33" i="3" s="1"/>
  <c r="AB12" i="4"/>
  <c r="Y15" i="2"/>
  <c r="AB15" i="2" s="1"/>
  <c r="Y13" i="4"/>
  <c r="AB13" i="4" s="1"/>
  <c r="Y22" i="3"/>
  <c r="AB22" i="3" s="1"/>
  <c r="Y29" i="3"/>
  <c r="AB29" i="3" s="1"/>
  <c r="Y28" i="3"/>
  <c r="AB28" i="3" s="1"/>
  <c r="Y25" i="3"/>
  <c r="AB25" i="3" s="1"/>
  <c r="Y11" i="3"/>
  <c r="AB11" i="3" s="1"/>
  <c r="Y14" i="3"/>
  <c r="AB14" i="3" s="1"/>
  <c r="Y35" i="3"/>
  <c r="AB35" i="3" s="1"/>
  <c r="Y34" i="3"/>
  <c r="AB34" i="3" s="1"/>
  <c r="Y32" i="3"/>
  <c r="AB32" i="3" s="1"/>
  <c r="Y26" i="3"/>
  <c r="AB26" i="3" s="1"/>
  <c r="Y13" i="2"/>
  <c r="AB13" i="2" s="1"/>
  <c r="AB10" i="2"/>
  <c r="Y20" i="2"/>
  <c r="AB20" i="2" s="1"/>
  <c r="Y21" i="2"/>
  <c r="AB21" i="2" s="1"/>
  <c r="Y19" i="2"/>
  <c r="AB19" i="2" s="1"/>
  <c r="Y18" i="3"/>
  <c r="AB18" i="3" s="1"/>
  <c r="Y21" i="3"/>
  <c r="AB21" i="3" s="1"/>
  <c r="Y31" i="3"/>
  <c r="AB31" i="3" s="1"/>
  <c r="Y16" i="3"/>
  <c r="AB16" i="3" s="1"/>
  <c r="Y27" i="3"/>
  <c r="AB27" i="3" s="1"/>
  <c r="Y15" i="4"/>
  <c r="AB15" i="4" s="1"/>
  <c r="Y16" i="4"/>
  <c r="AB16" i="4" s="1"/>
  <c r="Y17" i="4"/>
  <c r="AB17" i="4" s="1"/>
  <c r="Y10" i="4"/>
  <c r="AB10" i="4" s="1"/>
  <c r="Y21" i="4"/>
  <c r="AB21" i="4" s="1"/>
  <c r="Y22" i="4"/>
  <c r="AB22" i="4" s="1"/>
  <c r="Y15" i="3"/>
  <c r="AB15" i="3" s="1"/>
  <c r="Y14" i="4"/>
  <c r="AB14" i="4" s="1"/>
  <c r="Y18" i="4"/>
  <c r="AB18" i="4" s="1"/>
  <c r="Y20" i="4"/>
  <c r="AB20" i="4" s="1"/>
  <c r="Y19" i="4"/>
  <c r="AB19" i="4" s="1"/>
  <c r="Y24" i="3"/>
  <c r="AB24" i="3" s="1"/>
  <c r="Y30" i="3"/>
  <c r="AB30" i="3" s="1"/>
  <c r="Y23" i="3"/>
  <c r="AB23" i="3" s="1"/>
  <c r="Y12" i="3"/>
  <c r="AB12" i="3" s="1"/>
  <c r="Y20" i="3"/>
  <c r="AB20" i="3" s="1"/>
  <c r="Y17" i="3"/>
  <c r="AB17" i="3" s="1"/>
  <c r="Y19" i="3"/>
  <c r="AB19" i="3" s="1"/>
  <c r="Y10" i="3"/>
  <c r="AB10" i="3" s="1"/>
  <c r="Y13" i="3"/>
  <c r="AB13" i="3" s="1"/>
  <c r="Y12" i="2"/>
  <c r="AB12" i="2" s="1"/>
  <c r="Y18" i="2"/>
  <c r="AB18" i="2" s="1"/>
  <c r="Y17" i="2"/>
  <c r="AB17" i="2" s="1"/>
  <c r="Y11" i="2"/>
  <c r="AB11" i="2" s="1"/>
  <c r="Y14" i="2"/>
  <c r="AB14" i="2" s="1"/>
  <c r="AC15" i="2" l="1"/>
  <c r="AC14" i="2"/>
  <c r="AC18" i="4"/>
  <c r="AC20" i="4"/>
  <c r="AC14" i="4"/>
  <c r="AC11" i="4"/>
  <c r="AC13" i="4"/>
  <c r="AC12" i="4"/>
  <c r="AC17" i="4"/>
  <c r="AC22" i="4"/>
  <c r="AC21" i="4"/>
  <c r="AC19" i="4"/>
  <c r="AC16" i="4"/>
  <c r="AC15" i="4"/>
  <c r="AC10" i="4"/>
  <c r="AC10" i="3"/>
  <c r="AC11" i="3"/>
  <c r="AC30" i="3"/>
  <c r="AC22" i="3"/>
  <c r="AC16" i="3"/>
  <c r="AC33" i="3"/>
  <c r="AC20" i="3"/>
  <c r="AC25" i="3"/>
  <c r="AC24" i="3"/>
  <c r="AC14" i="3"/>
  <c r="AC35" i="3"/>
  <c r="AC17" i="3"/>
  <c r="AC13" i="3"/>
  <c r="AC29" i="3"/>
  <c r="AC28" i="3"/>
  <c r="AC12" i="3"/>
  <c r="AC15" i="3"/>
  <c r="AC21" i="3"/>
  <c r="AC31" i="3"/>
  <c r="AC18" i="3"/>
  <c r="AC36" i="3"/>
  <c r="AC19" i="3"/>
  <c r="AC26" i="3"/>
  <c r="AC23" i="3"/>
  <c r="AC34" i="3"/>
  <c r="AC27" i="3"/>
  <c r="AC32" i="3"/>
  <c r="AC12" i="2"/>
  <c r="AC20" i="2"/>
  <c r="AC21" i="2"/>
  <c r="AC13" i="2"/>
  <c r="AC11" i="2"/>
  <c r="AC18" i="2"/>
  <c r="AC16" i="2"/>
  <c r="AC17" i="2"/>
  <c r="AC19" i="2"/>
  <c r="AC10" i="2"/>
  <c r="W13" i="2" l="1"/>
  <c r="W19" i="2"/>
  <c r="W29" i="3"/>
  <c r="W17" i="2"/>
  <c r="W14" i="2"/>
  <c r="W16" i="2"/>
  <c r="W11" i="2"/>
  <c r="W15" i="2"/>
  <c r="W18" i="2"/>
  <c r="W27" i="3"/>
  <c r="W32" i="3"/>
  <c r="W11" i="3"/>
  <c r="W22" i="3"/>
  <c r="W18" i="4"/>
  <c r="W13" i="3"/>
  <c r="W10" i="3"/>
  <c r="W21" i="3"/>
  <c r="W28" i="3"/>
  <c r="W18" i="3"/>
  <c r="W26" i="3"/>
  <c r="W16" i="3"/>
  <c r="W34" i="3"/>
  <c r="W16" i="4"/>
  <c r="W22" i="4"/>
  <c r="W21" i="4"/>
  <c r="W14" i="4"/>
  <c r="W15" i="4"/>
  <c r="W13" i="4"/>
  <c r="W12" i="4"/>
  <c r="W19" i="4"/>
  <c r="W17" i="4"/>
  <c r="W10" i="4"/>
  <c r="W11" i="4"/>
  <c r="W20" i="4"/>
  <c r="W31" i="3"/>
  <c r="W20" i="3"/>
  <c r="W24" i="3"/>
  <c r="W15" i="3"/>
  <c r="W25" i="3"/>
  <c r="W33" i="3"/>
  <c r="W12" i="3"/>
  <c r="W36" i="3"/>
  <c r="W14" i="3"/>
  <c r="W30" i="3"/>
  <c r="W23" i="3"/>
  <c r="W19" i="3"/>
  <c r="W17" i="3"/>
  <c r="W35" i="3"/>
  <c r="W12" i="2"/>
  <c r="W10" i="2"/>
  <c r="X10" i="2" s="1"/>
  <c r="W20" i="2"/>
  <c r="W21" i="2"/>
  <c r="X22" i="3" l="1"/>
  <c r="X12" i="2"/>
  <c r="X11" i="2"/>
  <c r="X19" i="2"/>
  <c r="X20" i="3"/>
  <c r="X21" i="3"/>
  <c r="X19" i="3"/>
  <c r="X24" i="3"/>
  <c r="X13" i="2"/>
  <c r="X15" i="2"/>
  <c r="X14" i="2"/>
  <c r="X20" i="2"/>
  <c r="X17" i="2"/>
  <c r="X16" i="2"/>
  <c r="X25" i="3"/>
  <c r="X16" i="3"/>
  <c r="X18" i="3"/>
  <c r="X33" i="3"/>
  <c r="X13" i="3"/>
  <c r="X10" i="3"/>
  <c r="X29" i="3"/>
  <c r="X14" i="3"/>
  <c r="X30" i="3"/>
  <c r="X15" i="4"/>
  <c r="X13" i="4"/>
  <c r="X17" i="4"/>
  <c r="X26" i="3"/>
  <c r="X15" i="3"/>
  <c r="X27" i="3"/>
  <c r="X35" i="3"/>
  <c r="X34" i="3"/>
  <c r="X11" i="3"/>
  <c r="X18" i="4"/>
  <c r="X20" i="4"/>
  <c r="X11" i="4"/>
  <c r="X21" i="4"/>
  <c r="X22" i="4"/>
  <c r="X12" i="4"/>
  <c r="X16" i="4"/>
  <c r="X14" i="4"/>
  <c r="X10" i="4"/>
  <c r="X19" i="4"/>
  <c r="X32" i="3"/>
  <c r="X12" i="3"/>
  <c r="X28" i="3"/>
  <c r="X36" i="3"/>
  <c r="X31" i="3"/>
  <c r="X17" i="3"/>
  <c r="X23" i="3"/>
  <c r="X21" i="2"/>
  <c r="X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00000000-0006-0000-0000-000001000000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00000000-0006-0000-0100-000001000000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00000000-0006-0000-0200-000001000000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"EKIPA" sortira natjecatelje po ekipama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00000000-0006-0000-0300-000001000000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"EKIPA" sortira natjecatelje po ekipama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<sst xmlns="http://schemas.openxmlformats.org/spreadsheetml/2006/main" count="277" uniqueCount="111">
  <si>
    <t>HRVATSKI ŠPORTSKO</t>
  </si>
  <si>
    <t>"LOV RIBE UDICOM NA PLOVAK"</t>
  </si>
  <si>
    <t>RIBOLOVNI SAVEZ</t>
  </si>
  <si>
    <t>EKIPNI PLASMAN</t>
  </si>
  <si>
    <t>Red. br.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</si>
  <si>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</si>
  <si>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</si>
  <si>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</si>
  <si>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</si>
  <si>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</si>
  <si>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</si>
  <si>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</si>
  <si>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</si>
  <si>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</si>
  <si>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UKUPNO</t>
  </si>
  <si>
    <t>bod</t>
  </si>
  <si>
    <t>grama</t>
  </si>
  <si>
    <t>težina</t>
  </si>
  <si>
    <t>PLASMAN</t>
  </si>
  <si>
    <t>POJEDINAČNI PLASMAN</t>
  </si>
  <si>
    <t>IME I PREZIME</t>
  </si>
  <si>
    <t>PRVENSTVO HRVATSKE - II. LIGA 2010 - ZAPAD - SENIORI</t>
  </si>
  <si>
    <t>najslabiji rezultat</t>
  </si>
  <si>
    <t>max</t>
  </si>
  <si>
    <t>PRVENSTVO HRVATSKE  2025 - MLADEŽ U 15</t>
  </si>
  <si>
    <t>PRVENSTVO HRVATSKE  2025 - MLADEŽ U 20</t>
  </si>
  <si>
    <t>PRVENSTVO HRVATSKE  2025 - MLADEŽ U 25</t>
  </si>
  <si>
    <t>Trbušanci 26.04.2025</t>
  </si>
  <si>
    <t>Trbušanci 27.04.2025</t>
  </si>
  <si>
    <t>Trbušanci 07.06.2025</t>
  </si>
  <si>
    <t>Trbušanci 08.06.2025</t>
  </si>
  <si>
    <t>Banova Jaruga 28.06.2025.</t>
  </si>
  <si>
    <t xml:space="preserve">Banova Jaruga 29.06.2025. </t>
  </si>
  <si>
    <t>Selnica 13.09.2025</t>
  </si>
  <si>
    <t>Selnica 14.09.2025</t>
  </si>
  <si>
    <t>Juras Teo</t>
  </si>
  <si>
    <t xml:space="preserve">Smuđ Črnkovci </t>
  </si>
  <si>
    <t>Horvat Hana</t>
  </si>
  <si>
    <t>TSH Sensas Som.si Čakovec</t>
  </si>
  <si>
    <t xml:space="preserve">Grubić Mario </t>
  </si>
  <si>
    <t xml:space="preserve">Smuđ Sisak </t>
  </si>
  <si>
    <t>Rumek Marija</t>
  </si>
  <si>
    <t>Glamočić Marko</t>
  </si>
  <si>
    <t>Udica Grubišno Polje</t>
  </si>
  <si>
    <t>Matijašić Petar</t>
  </si>
  <si>
    <t xml:space="preserve">Štuka Colmic Torčec </t>
  </si>
  <si>
    <t>Lončar Vinko</t>
  </si>
  <si>
    <t>Gašpir Josip</t>
  </si>
  <si>
    <t xml:space="preserve">Mikulaj Filip </t>
  </si>
  <si>
    <t>Fundak Fran</t>
  </si>
  <si>
    <t>Klen Sv. Marija</t>
  </si>
  <si>
    <t xml:space="preserve">Rumek Ana </t>
  </si>
  <si>
    <t>Ivanović Hana</t>
  </si>
  <si>
    <t>Deverika Babina Greda</t>
  </si>
  <si>
    <t>Dukarić Mateo</t>
  </si>
  <si>
    <t>Štuka Čazma</t>
  </si>
  <si>
    <t>Grubić Martin</t>
  </si>
  <si>
    <t xml:space="preserve">Orelj Filip </t>
  </si>
  <si>
    <t>Klen Nova Gradiška</t>
  </si>
  <si>
    <t xml:space="preserve">Žili Franko </t>
  </si>
  <si>
    <t>Slavonac Lipik</t>
  </si>
  <si>
    <t xml:space="preserve">Majher Nikola </t>
  </si>
  <si>
    <t>Karas Rokovci - Andrijaševci</t>
  </si>
  <si>
    <t xml:space="preserve">Tančak Tomislav </t>
  </si>
  <si>
    <t>Mrena Xtra Baits Nova Gradiška</t>
  </si>
  <si>
    <t>Mađerić Nikola</t>
  </si>
  <si>
    <t>Bičanić David</t>
  </si>
  <si>
    <t>Puklin Luka</t>
  </si>
  <si>
    <t>Šaran PETAR ŠPORT Zaprešić</t>
  </si>
  <si>
    <t xml:space="preserve">Dianić Vedran </t>
  </si>
  <si>
    <t>Komorski Lana</t>
  </si>
  <si>
    <t xml:space="preserve">Balić Mia </t>
  </si>
  <si>
    <t>Lavanda Vinkovci</t>
  </si>
  <si>
    <t xml:space="preserve">Som Kotoriba </t>
  </si>
  <si>
    <t>Vuković Jan</t>
  </si>
  <si>
    <t>Šipek Fran</t>
  </si>
  <si>
    <t>Bjelka GME Garbolino Sunja</t>
  </si>
  <si>
    <t xml:space="preserve">Jerko Dominik </t>
  </si>
  <si>
    <t>Sveti Petar Zagreb</t>
  </si>
  <si>
    <t>Dokuzović Fran</t>
  </si>
  <si>
    <t xml:space="preserve">Bičo Nedim </t>
  </si>
  <si>
    <t xml:space="preserve">Ištvanek Fabrizio </t>
  </si>
  <si>
    <t>Grubić Nataša</t>
  </si>
  <si>
    <t>Majcan Luka</t>
  </si>
  <si>
    <t>Varga Gabrijel</t>
  </si>
  <si>
    <t>Lešić Borna</t>
  </si>
  <si>
    <t>ORŠK Osijek</t>
  </si>
  <si>
    <t>Kovač Patrik</t>
  </si>
  <si>
    <t>Jalšovec Gabrijel</t>
  </si>
  <si>
    <t>Glavatica Futtura Prelog</t>
  </si>
  <si>
    <t xml:space="preserve">Jug Leon </t>
  </si>
  <si>
    <t>Šalković Matej</t>
  </si>
  <si>
    <t>Korana Karlovac</t>
  </si>
  <si>
    <t>Vlašić Simona</t>
  </si>
  <si>
    <t>Pozderec Luka</t>
  </si>
  <si>
    <t>Varga Jan</t>
  </si>
  <si>
    <t xml:space="preserve">Mihalić Antonio </t>
  </si>
  <si>
    <t>Mrežnica Duga Resa</t>
  </si>
  <si>
    <t>Klasnić Lucija</t>
  </si>
  <si>
    <t>Rak Topfishing Garbolino Rakitje</t>
  </si>
  <si>
    <t>Gredičak Oliver</t>
  </si>
  <si>
    <t>Komorski Adriana</t>
  </si>
  <si>
    <t xml:space="preserve">Linjak Veliki Bukovec </t>
  </si>
  <si>
    <t>Kristić Luka</t>
  </si>
  <si>
    <t>Strbad Sara</t>
  </si>
  <si>
    <t>Drava Donji Mihaljevec</t>
  </si>
  <si>
    <t xml:space="preserve">Čatak David </t>
  </si>
  <si>
    <t xml:space="preserve">Komar Kristijan </t>
  </si>
  <si>
    <t xml:space="preserve">Frinčić Vito </t>
  </si>
  <si>
    <t>Lisec Matej</t>
  </si>
  <si>
    <t>Rodek Lovro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</si>
</sst>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8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4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shrinkToFit="1"/>
      <protection hidden="1"/>
    </xf>
    <xf numFmtId="3" fontId="8" fillId="0" borderId="4" xfId="0" applyNumberFormat="1" applyFont="1" applyBorder="1" applyAlignment="1" applyProtection="1">
      <alignment horizontal="right" vertical="center" shrinkToFit="1"/>
      <protection hidden="1"/>
    </xf>
    <xf numFmtId="0" fontId="2" fillId="0" borderId="5" xfId="0" applyFont="1" applyBorder="1" applyAlignment="1" applyProtection="1">
      <alignment horizontal="center" vertical="center" shrinkToFit="1"/>
      <protection hidden="1"/>
    </xf>
    <xf numFmtId="3" fontId="8" fillId="0" borderId="6" xfId="0" applyNumberFormat="1" applyFont="1" applyBorder="1" applyAlignment="1" applyProtection="1">
      <alignment horizontal="right" vertical="center" shrinkToFit="1"/>
      <protection hidden="1"/>
    </xf>
    <xf numFmtId="0" fontId="0" fillId="0" borderId="0" xfId="0" applyAlignment="1">
      <alignment vertical="center"/>
    </xf>
    <xf numFmtId="0" fontId="7" fillId="0" borderId="7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shrinkToFit="1"/>
      <protection hidden="1"/>
    </xf>
    <xf numFmtId="3" fontId="8" fillId="0" borderId="10" xfId="0" applyNumberFormat="1" applyFont="1" applyBorder="1" applyAlignment="1" applyProtection="1">
      <alignment horizontal="right" vertical="center" shrinkToFit="1"/>
      <protection hidden="1"/>
    </xf>
    <xf numFmtId="0" fontId="2" fillId="0" borderId="11" xfId="0" applyFont="1" applyBorder="1" applyAlignment="1" applyProtection="1">
      <alignment horizontal="center" vertical="center" shrinkToFit="1"/>
      <protection hidden="1"/>
    </xf>
    <xf numFmtId="3" fontId="8" fillId="0" borderId="12" xfId="0" applyNumberFormat="1" applyFont="1" applyBorder="1" applyAlignment="1" applyProtection="1">
      <alignment horizontal="right" vertical="center" shrinkToFit="1"/>
      <protection hidden="1"/>
    </xf>
    <xf numFmtId="0" fontId="8" fillId="0" borderId="9" xfId="0" applyFont="1" applyBorder="1" applyAlignment="1" applyProtection="1">
      <alignment horizontal="center" vertical="center" shrinkToFit="1"/>
      <protection hidden="1"/>
    </xf>
    <xf numFmtId="3" fontId="8" fillId="0" borderId="13" xfId="0" applyNumberFormat="1" applyFont="1" applyBorder="1" applyAlignment="1" applyProtection="1">
      <alignment horizontal="right" vertical="center" shrinkToFit="1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shrinkToFit="1"/>
      <protection hidden="1"/>
    </xf>
    <xf numFmtId="3" fontId="8" fillId="0" borderId="17" xfId="0" applyNumberFormat="1" applyFont="1" applyBorder="1" applyAlignment="1" applyProtection="1">
      <alignment horizontal="right" vertical="center" shrinkToFit="1"/>
      <protection hidden="1"/>
    </xf>
    <xf numFmtId="0" fontId="8" fillId="0" borderId="16" xfId="0" applyFont="1" applyBorder="1" applyAlignment="1" applyProtection="1">
      <alignment horizontal="center" vertical="center" shrinkToFit="1"/>
      <protection hidden="1"/>
    </xf>
    <xf numFmtId="0" fontId="9" fillId="0" borderId="17" xfId="0" applyFont="1" applyBorder="1" applyAlignment="1" applyProtection="1">
      <alignment horizontal="center" vertical="center" shrinkToFit="1"/>
      <protection hidden="1"/>
    </xf>
    <xf numFmtId="0" fontId="7" fillId="0" borderId="0" xfId="0" applyFont="1" applyAlignment="1">
      <alignment horizontal="center"/>
    </xf>
    <xf numFmtId="3" fontId="0" fillId="0" borderId="0" xfId="0" applyNumberFormat="1"/>
    <xf numFmtId="3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18" xfId="0" applyBorder="1"/>
    <xf numFmtId="3" fontId="0" fillId="0" borderId="18" xfId="0" applyNumberFormat="1" applyBorder="1"/>
    <xf numFmtId="3" fontId="7" fillId="0" borderId="6" xfId="0" applyNumberFormat="1" applyFont="1" applyBorder="1" applyAlignment="1" applyProtection="1">
      <alignment horizontal="right" vertical="center" shrinkToFit="1"/>
      <protection hidden="1"/>
    </xf>
    <xf numFmtId="3" fontId="7" fillId="0" borderId="4" xfId="0" applyNumberFormat="1" applyFont="1" applyBorder="1" applyAlignment="1" applyProtection="1">
      <alignment horizontal="right" vertical="center" shrinkToFit="1"/>
      <protection hidden="1"/>
    </xf>
    <xf numFmtId="0" fontId="7" fillId="0" borderId="5" xfId="0" applyFont="1" applyBorder="1" applyAlignment="1" applyProtection="1">
      <alignment horizontal="center" vertical="center" shrinkToFit="1"/>
      <protection hidden="1"/>
    </xf>
    <xf numFmtId="0" fontId="9" fillId="0" borderId="4" xfId="0" applyFont="1" applyBorder="1" applyAlignment="1" applyProtection="1">
      <alignment horizontal="center" vertical="center" shrinkToFit="1"/>
      <protection hidden="1"/>
    </xf>
    <xf numFmtId="0" fontId="2" fillId="0" borderId="19" xfId="0" applyFont="1" applyBorder="1" applyAlignment="1" applyProtection="1">
      <alignment horizontal="left" vertical="center" shrinkToFit="1"/>
      <protection hidden="1"/>
    </xf>
    <xf numFmtId="0" fontId="7" fillId="0" borderId="7" xfId="0" applyFont="1" applyBorder="1" applyAlignment="1" applyProtection="1">
      <alignment horizontal="left" vertical="center" shrinkToFit="1"/>
      <protection hidden="1"/>
    </xf>
    <xf numFmtId="3" fontId="7" fillId="0" borderId="12" xfId="0" applyNumberFormat="1" applyFont="1" applyBorder="1" applyAlignment="1" applyProtection="1">
      <alignment horizontal="right" vertical="center" shrinkToFit="1"/>
      <protection hidden="1"/>
    </xf>
    <xf numFmtId="3" fontId="7" fillId="0" borderId="10" xfId="0" applyNumberFormat="1" applyFont="1" applyBorder="1" applyAlignment="1" applyProtection="1">
      <alignment horizontal="right" vertical="center" shrinkToFit="1"/>
      <protection hidden="1"/>
    </xf>
    <xf numFmtId="0" fontId="2" fillId="0" borderId="20" xfId="0" applyFont="1" applyBorder="1" applyAlignment="1" applyProtection="1">
      <alignment horizontal="left" vertical="center" shrinkToFit="1"/>
      <protection hidden="1"/>
    </xf>
    <xf numFmtId="0" fontId="7" fillId="0" borderId="14" xfId="0" applyFont="1" applyBorder="1" applyAlignment="1" applyProtection="1">
      <alignment horizontal="left" vertical="center" shrinkToFit="1"/>
      <protection hidden="1"/>
    </xf>
    <xf numFmtId="0" fontId="2" fillId="0" borderId="21" xfId="0" applyFont="1" applyBorder="1" applyAlignment="1" applyProtection="1">
      <alignment horizontal="center" vertical="center" shrinkToFit="1"/>
      <protection hidden="1"/>
    </xf>
    <xf numFmtId="3" fontId="7" fillId="0" borderId="22" xfId="0" applyNumberFormat="1" applyFont="1" applyBorder="1" applyAlignment="1" applyProtection="1">
      <alignment horizontal="right" vertical="center" shrinkToFit="1"/>
      <protection hidden="1"/>
    </xf>
    <xf numFmtId="3" fontId="7" fillId="0" borderId="17" xfId="0" applyNumberFormat="1" applyFont="1" applyBorder="1" applyAlignment="1" applyProtection="1">
      <alignment horizontal="right" vertical="center" shrinkToFit="1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0" fontId="7" fillId="0" borderId="0" xfId="0" applyFont="1" applyAlignment="1" applyProtection="1">
      <alignment horizontal="left" vertical="center" shrinkToFit="1"/>
      <protection hidden="1"/>
    </xf>
    <xf numFmtId="0" fontId="7" fillId="0" borderId="0" xfId="0" applyFont="1" applyAlignment="1" applyProtection="1">
      <alignment horizontal="center" vertical="center" shrinkToFit="1"/>
      <protection hidden="1"/>
    </xf>
    <xf numFmtId="3" fontId="7" fillId="0" borderId="0" xfId="0" applyNumberFormat="1" applyFont="1" applyAlignment="1" applyProtection="1">
      <alignment horizontal="right" vertical="center" shrinkToFit="1"/>
      <protection hidden="1"/>
    </xf>
    <xf numFmtId="0" fontId="2" fillId="0" borderId="0" xfId="0" applyFont="1" applyAlignment="1" applyProtection="1">
      <alignment horizontal="center" vertical="center" shrinkToFit="1"/>
      <protection hidden="1"/>
    </xf>
    <xf numFmtId="0" fontId="1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0" fillId="0" borderId="24" xfId="0" applyBorder="1"/>
    <xf numFmtId="3" fontId="7" fillId="0" borderId="5" xfId="0" applyNumberFormat="1" applyFont="1" applyBorder="1" applyAlignment="1" applyProtection="1">
      <alignment horizontal="right" vertical="center" shrinkToFit="1"/>
      <protection hidden="1"/>
    </xf>
    <xf numFmtId="3" fontId="7" fillId="0" borderId="21" xfId="0" applyNumberFormat="1" applyFont="1" applyBorder="1" applyAlignment="1" applyProtection="1">
      <alignment horizontal="right" vertical="center" shrinkToFit="1"/>
      <protection hidden="1"/>
    </xf>
    <xf numFmtId="0" fontId="8" fillId="0" borderId="3" xfId="0" applyFont="1" applyBorder="1" applyAlignment="1" applyProtection="1">
      <alignment horizontal="center" vertical="center" shrinkToFit="1"/>
      <protection hidden="1"/>
    </xf>
    <xf numFmtId="3" fontId="8" fillId="0" borderId="5" xfId="0" applyNumberFormat="1" applyFont="1" applyBorder="1" applyAlignment="1" applyProtection="1">
      <alignment horizontal="right" vertical="center" shrinkToFit="1"/>
      <protection hidden="1"/>
    </xf>
    <xf numFmtId="3" fontId="8" fillId="0" borderId="11" xfId="0" applyNumberFormat="1" applyFont="1" applyBorder="1" applyAlignment="1" applyProtection="1">
      <alignment horizontal="right" vertical="center" shrinkToFit="1"/>
      <protection hidden="1"/>
    </xf>
    <xf numFmtId="3" fontId="8" fillId="0" borderId="21" xfId="0" applyNumberFormat="1" applyFont="1" applyBorder="1" applyAlignment="1" applyProtection="1">
      <alignment horizontal="right" vertical="center" shrinkToFit="1"/>
      <protection hidden="1"/>
    </xf>
    <xf numFmtId="3" fontId="0" fillId="0" borderId="0" xfId="0" applyNumberFormat="1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3" fontId="8" fillId="0" borderId="26" xfId="0" applyNumberFormat="1" applyFont="1" applyBorder="1" applyAlignment="1" applyProtection="1">
      <alignment horizontal="right" vertical="center" shrinkToFit="1"/>
      <protection hidden="1"/>
    </xf>
    <xf numFmtId="0" fontId="7" fillId="0" borderId="27" xfId="0" applyFont="1" applyBorder="1" applyAlignment="1" applyProtection="1">
      <alignment horizontal="center" vertical="center"/>
      <protection hidden="1"/>
    </xf>
    <xf numFmtId="0" fontId="2" fillId="2" borderId="0" xfId="0" applyFont="1" applyFill="1" applyAlignment="1">
      <alignment horizontal="center" vertical="center" wrapText="1"/>
    </xf>
    <xf numFmtId="3" fontId="7" fillId="0" borderId="2" xfId="0" applyNumberFormat="1" applyFont="1" applyBorder="1" applyAlignment="1" applyProtection="1">
      <alignment horizontal="right" vertical="center" shrinkToFit="1"/>
      <protection hidden="1"/>
    </xf>
    <xf numFmtId="0" fontId="1" fillId="2" borderId="2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3" fontId="10" fillId="2" borderId="18" xfId="0" applyNumberFormat="1" applyFont="1" applyFill="1" applyBorder="1" applyAlignment="1">
      <alignment horizontal="center" vertical="center"/>
    </xf>
    <xf numFmtId="3" fontId="10" fillId="2" borderId="30" xfId="0" applyNumberFormat="1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" fontId="10" fillId="2" borderId="31" xfId="0" applyNumberFormat="1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/>
    </xf>
    <xf numFmtId="3" fontId="10" fillId="2" borderId="33" xfId="0" applyNumberFormat="1" applyFont="1" applyFill="1" applyBorder="1" applyAlignment="1">
      <alignment horizontal="center"/>
    </xf>
    <xf numFmtId="3" fontId="10" fillId="2" borderId="34" xfId="0" applyNumberFormat="1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3" fontId="10" fillId="2" borderId="29" xfId="0" applyNumberFormat="1" applyFont="1" applyFill="1" applyBorder="1" applyAlignment="1">
      <alignment horizontal="center"/>
    </xf>
    <xf numFmtId="3" fontId="10" fillId="2" borderId="36" xfId="0" applyNumberFormat="1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3" fontId="10" fillId="2" borderId="38" xfId="0" applyNumberFormat="1" applyFont="1" applyFill="1" applyBorder="1" applyAlignment="1">
      <alignment horizontal="center"/>
    </xf>
    <xf numFmtId="3" fontId="10" fillId="2" borderId="25" xfId="0" applyNumberFormat="1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3" fontId="10" fillId="2" borderId="40" xfId="0" applyNumberFormat="1" applyFont="1" applyFill="1" applyBorder="1" applyAlignment="1">
      <alignment horizontal="center"/>
    </xf>
    <xf numFmtId="3" fontId="10" fillId="2" borderId="41" xfId="0" applyNumberFormat="1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0" fillId="2" borderId="3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0" fillId="0" borderId="0" xfId="0" applyFont="1"/>
    <xf numFmtId="9" fontId="0" fillId="0" borderId="0" xfId="0" applyNumberFormat="1"/>
    <xf numFmtId="0" fontId="8" fillId="0" borderId="7" xfId="0" applyFont="1" applyBorder="1" applyAlignment="1" applyProtection="1">
      <alignment horizontal="left" vertical="center" shrinkToFit="1"/>
      <protection hidden="1"/>
    </xf>
    <xf numFmtId="0" fontId="10" fillId="2" borderId="42" xfId="0" applyFont="1" applyFill="1" applyBorder="1" applyAlignment="1">
      <alignment horizontal="center" vertical="center"/>
    </xf>
    <xf numFmtId="3" fontId="10" fillId="2" borderId="43" xfId="0" applyNumberFormat="1" applyFont="1" applyFill="1" applyBorder="1" applyAlignment="1">
      <alignment horizontal="center"/>
    </xf>
    <xf numFmtId="3" fontId="10" fillId="2" borderId="23" xfId="0" applyNumberFormat="1" applyFont="1" applyFill="1" applyBorder="1" applyAlignment="1">
      <alignment horizontal="center"/>
    </xf>
    <xf numFmtId="3" fontId="10" fillId="2" borderId="28" xfId="0" applyNumberFormat="1" applyFont="1" applyFill="1" applyBorder="1" applyAlignment="1">
      <alignment horizontal="center" vertical="center"/>
    </xf>
    <xf numFmtId="0" fontId="2" fillId="0" borderId="27" xfId="0" applyFont="1" applyBorder="1" applyAlignment="1" applyProtection="1">
      <alignment horizontal="center" vertical="center" shrinkToFit="1"/>
      <protection hidden="1"/>
    </xf>
    <xf numFmtId="0" fontId="2" fillId="0" borderId="14" xfId="0" applyFont="1" applyBorder="1" applyAlignment="1" applyProtection="1">
      <alignment horizontal="center" vertical="center" shrinkToFit="1"/>
      <protection hidden="1"/>
    </xf>
    <xf numFmtId="0" fontId="7" fillId="0" borderId="21" xfId="0" applyFont="1" applyBorder="1" applyAlignment="1" applyProtection="1">
      <alignment horizontal="center" vertical="center" shrinkToFit="1"/>
      <protection hidden="1"/>
    </xf>
    <xf numFmtId="9" fontId="2" fillId="2" borderId="4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5" xfId="0" applyFont="1" applyFill="1" applyBorder="1" applyAlignment="1">
      <alignment horizontal="center" vertical="center" wrapText="1"/>
    </xf>
    <xf numFmtId="0" fontId="7" fillId="0" borderId="27" xfId="0" applyFont="1" applyBorder="1" applyAlignment="1" applyProtection="1">
      <alignment horizontal="left" vertical="center" shrinkToFit="1"/>
      <protection hidden="1"/>
    </xf>
    <xf numFmtId="0" fontId="2" fillId="0" borderId="46" xfId="0" applyFont="1" applyBorder="1" applyAlignment="1">
      <alignment shrinkToFit="1"/>
    </xf>
    <xf numFmtId="0" fontId="2" fillId="0" borderId="7" xfId="0" applyFont="1" applyBorder="1" applyAlignment="1">
      <alignment shrinkToFit="1"/>
    </xf>
    <xf numFmtId="0" fontId="2" fillId="0" borderId="7" xfId="0" applyFont="1" applyBorder="1" applyAlignment="1" applyProtection="1">
      <alignment horizontal="left" vertical="center" shrinkToFit="1"/>
      <protection hidden="1"/>
    </xf>
    <xf numFmtId="0" fontId="2" fillId="0" borderId="0" xfId="0" applyFont="1" applyAlignment="1">
      <alignment shrinkToFit="1"/>
    </xf>
    <xf numFmtId="0" fontId="2" fillId="0" borderId="19" xfId="0" applyFont="1" applyBorder="1" applyAlignment="1">
      <alignment shrinkToFit="1"/>
    </xf>
    <xf numFmtId="0" fontId="2" fillId="0" borderId="47" xfId="0" applyFont="1" applyBorder="1" applyAlignment="1">
      <alignment shrinkToFit="1"/>
    </xf>
    <xf numFmtId="0" fontId="2" fillId="0" borderId="46" xfId="0" applyFont="1" applyBorder="1" applyAlignment="1" applyProtection="1">
      <alignment horizontal="left" vertical="center" shrinkToFit="1"/>
      <protection hidden="1"/>
    </xf>
    <xf numFmtId="0" fontId="1" fillId="2" borderId="48" xfId="0" applyFont="1" applyFill="1" applyBorder="1" applyAlignment="1">
      <alignment horizontal="center" wrapText="1"/>
    </xf>
    <xf numFmtId="0" fontId="1" fillId="2" borderId="49" xfId="0" applyFont="1" applyFill="1" applyBorder="1" applyAlignment="1">
      <alignment horizontal="center" wrapText="1"/>
    </xf>
    <xf numFmtId="0" fontId="1" fillId="2" borderId="43" xfId="0" applyFont="1" applyFill="1" applyBorder="1" applyAlignment="1">
      <alignment horizontal="center" wrapText="1"/>
    </xf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11" fillId="2" borderId="56" xfId="0" applyFont="1" applyFill="1" applyBorder="1" applyAlignment="1" applyProtection="1">
      <alignment horizontal="center" vertical="center" wrapText="1"/>
      <protection locked="0"/>
    </xf>
    <xf numFmtId="0" fontId="11" fillId="2" borderId="57" xfId="0" applyFont="1" applyFill="1" applyBorder="1" applyAlignment="1" applyProtection="1">
      <alignment horizontal="center" vertical="center" wrapText="1"/>
      <protection locked="0"/>
    </xf>
    <xf numFmtId="0" fontId="5" fillId="2" borderId="58" xfId="0" applyFont="1" applyFill="1" applyBorder="1" applyAlignment="1" applyProtection="1">
      <alignment horizontal="center" vertical="center" wrapText="1"/>
      <protection locked="0"/>
    </xf>
    <xf numFmtId="0" fontId="5" fillId="2" borderId="59" xfId="0" applyFont="1" applyFill="1" applyBorder="1" applyAlignment="1" applyProtection="1">
      <alignment horizontal="center" vertical="center" wrapText="1"/>
      <protection locked="0"/>
    </xf>
    <xf numFmtId="0" fontId="5" fillId="2" borderId="56" xfId="0" applyFont="1" applyFill="1" applyBorder="1" applyAlignment="1" applyProtection="1">
      <alignment horizontal="center" vertical="center" wrapText="1"/>
      <protection locked="0"/>
    </xf>
    <xf numFmtId="0" fontId="5" fillId="2" borderId="57" xfId="0" applyFont="1" applyFill="1" applyBorder="1" applyAlignment="1" applyProtection="1">
      <alignment horizontal="center" vertical="center" wrapText="1"/>
      <protection locked="0"/>
    </xf>
    <xf numFmtId="0" fontId="2" fillId="2" borderId="54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2" borderId="45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wrapText="1"/>
    </xf>
    <xf numFmtId="0" fontId="2" fillId="2" borderId="62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5" fillId="2" borderId="63" xfId="0" applyFont="1" applyFill="1" applyBorder="1" applyAlignment="1" applyProtection="1">
      <alignment horizontal="center" vertical="center" wrapText="1"/>
      <protection locked="0"/>
    </xf>
    <xf numFmtId="0" fontId="5" fillId="2" borderId="51" xfId="0" applyFont="1" applyFill="1" applyBorder="1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68580</xdr:rowOff>
    </xdr:from>
    <xdr:to>
      <xdr:col>1</xdr:col>
      <xdr:colOff>541020</xdr:colOff>
      <xdr:row>5</xdr:row>
      <xdr:rowOff>121920</xdr:rowOff>
    </xdr:to>
    <xdr:pic macro="[0]!ekipno">
      <xdr:nvPicPr>
        <xdr:cNvPr id="1355" name="Picture 1" descr="grb HŠRS 2">
          <a:extLst>
            <a:ext uri="{FF2B5EF4-FFF2-40B4-BE49-F238E27FC236}">
              <a16:creationId xmlns:a16="http://schemas.microsoft.com/office/drawing/2014/main" id="{702F8EFA-74F7-4AF6-9E7B-AC097EC44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"/>
          <a:ext cx="85344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</xdr:rowOff>
    </xdr:from>
    <xdr:to>
      <xdr:col>1</xdr:col>
      <xdr:colOff>525780</xdr:colOff>
      <xdr:row>2</xdr:row>
      <xdr:rowOff>220980</xdr:rowOff>
    </xdr:to>
    <xdr:pic macro="[0]!pojedinačn0">
      <xdr:nvPicPr>
        <xdr:cNvPr id="2701" name="Picture 1" descr="grb HŠRS 2">
          <a:extLst>
            <a:ext uri="{FF2B5EF4-FFF2-40B4-BE49-F238E27FC236}">
              <a16:creationId xmlns:a16="http://schemas.microsoft.com/office/drawing/2014/main" id="{5F93D40C-BB1D-4FFC-9CDC-4F457BC76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"/>
          <a:ext cx="83820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487680</xdr:colOff>
      <xdr:row>4</xdr:row>
      <xdr:rowOff>137160</xdr:rowOff>
    </xdr:from>
    <xdr:to>
      <xdr:col>1</xdr:col>
      <xdr:colOff>952500</xdr:colOff>
      <xdr:row>5</xdr:row>
      <xdr:rowOff>205740</xdr:rowOff>
    </xdr:to>
    <xdr:pic macro="[0]!sortpoprezimenu">
      <xdr:nvPicPr>
        <xdr:cNvPr id="2702" name="Picture 1">
          <a:extLst>
            <a:ext uri="{FF2B5EF4-FFF2-40B4-BE49-F238E27FC236}">
              <a16:creationId xmlns:a16="http://schemas.microsoft.com/office/drawing/2014/main" id="{AE129FD2-DA5B-4995-A802-18A79A5C0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203960"/>
          <a:ext cx="46482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</xdr:rowOff>
    </xdr:from>
    <xdr:to>
      <xdr:col>1</xdr:col>
      <xdr:colOff>525780</xdr:colOff>
      <xdr:row>2</xdr:row>
      <xdr:rowOff>220980</xdr:rowOff>
    </xdr:to>
    <xdr:pic macro="[0]!pojedinačn0">
      <xdr:nvPicPr>
        <xdr:cNvPr id="4026" name="Picture 1" descr="grb HŠRS 2">
          <a:extLst>
            <a:ext uri="{FF2B5EF4-FFF2-40B4-BE49-F238E27FC236}">
              <a16:creationId xmlns:a16="http://schemas.microsoft.com/office/drawing/2014/main" id="{36A63D8C-219E-4EEA-95D7-74F7408E8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"/>
          <a:ext cx="83820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487680</xdr:colOff>
      <xdr:row>4</xdr:row>
      <xdr:rowOff>137160</xdr:rowOff>
    </xdr:from>
    <xdr:to>
      <xdr:col>1</xdr:col>
      <xdr:colOff>952500</xdr:colOff>
      <xdr:row>5</xdr:row>
      <xdr:rowOff>205740</xdr:rowOff>
    </xdr:to>
    <xdr:pic macro="[0]!sortpoprezimenu">
      <xdr:nvPicPr>
        <xdr:cNvPr id="4027" name="Picture 3">
          <a:extLst>
            <a:ext uri="{FF2B5EF4-FFF2-40B4-BE49-F238E27FC236}">
              <a16:creationId xmlns:a16="http://schemas.microsoft.com/office/drawing/2014/main" id="{57559FE6-C774-4557-ABDC-7310F0184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203960"/>
          <a:ext cx="46482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487680</xdr:colOff>
      <xdr:row>4</xdr:row>
      <xdr:rowOff>137160</xdr:rowOff>
    </xdr:from>
    <xdr:to>
      <xdr:col>1</xdr:col>
      <xdr:colOff>952500</xdr:colOff>
      <xdr:row>5</xdr:row>
      <xdr:rowOff>205740</xdr:rowOff>
    </xdr:to>
    <xdr:pic macro="[0]!sortpoprezimenu18">
      <xdr:nvPicPr>
        <xdr:cNvPr id="4028" name="Picture 6">
          <a:extLst>
            <a:ext uri="{FF2B5EF4-FFF2-40B4-BE49-F238E27FC236}">
              <a16:creationId xmlns:a16="http://schemas.microsoft.com/office/drawing/2014/main" id="{586D5B56-8710-4BAB-9160-17BB877B1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203960"/>
          <a:ext cx="46482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</xdr:rowOff>
    </xdr:from>
    <xdr:to>
      <xdr:col>1</xdr:col>
      <xdr:colOff>525780</xdr:colOff>
      <xdr:row>2</xdr:row>
      <xdr:rowOff>220980</xdr:rowOff>
    </xdr:to>
    <xdr:pic macro="[0]!pojedinačn0">
      <xdr:nvPicPr>
        <xdr:cNvPr id="4736" name="Picture 1" descr="grb HŠRS 2">
          <a:extLst>
            <a:ext uri="{FF2B5EF4-FFF2-40B4-BE49-F238E27FC236}">
              <a16:creationId xmlns:a16="http://schemas.microsoft.com/office/drawing/2014/main" id="{5CEE50A1-6855-4C6D-ABC9-13E5927BD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"/>
          <a:ext cx="83820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487680</xdr:colOff>
      <xdr:row>4</xdr:row>
      <xdr:rowOff>137160</xdr:rowOff>
    </xdr:from>
    <xdr:to>
      <xdr:col>1</xdr:col>
      <xdr:colOff>952500</xdr:colOff>
      <xdr:row>5</xdr:row>
      <xdr:rowOff>205740</xdr:rowOff>
    </xdr:to>
    <xdr:pic macro="[0]!sortpoprezimenu23">
      <xdr:nvPicPr>
        <xdr:cNvPr id="4737" name="Picture 3">
          <a:extLst>
            <a:ext uri="{FF2B5EF4-FFF2-40B4-BE49-F238E27FC236}">
              <a16:creationId xmlns:a16="http://schemas.microsoft.com/office/drawing/2014/main" id="{E70F346A-3698-4993-BA8A-D084C7846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203960"/>
          <a:ext cx="46482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2:AA25"/>
  <sheetViews>
    <sheetView showRowColHeaders="0" zoomScale="75" workbookViewId="0">
      <selection activeCell="AC8" sqref="AC8"/>
    </sheetView>
  </sheetViews>
  <sheetFormatPr defaultRowHeight="12.75" x14ac:dyDescent="0.2"/>
  <cols>
    <col min="1" max="1" width="4.5703125" style="1" customWidth="1"/>
    <col min="2" max="2" width="17.140625" customWidth="1"/>
    <col min="3" max="3" width="5.7109375" customWidth="1"/>
    <col min="4" max="4" width="9.42578125" customWidth="1"/>
    <col min="5" max="5" width="5.7109375" customWidth="1"/>
    <col min="6" max="6" width="9.42578125" customWidth="1"/>
    <col min="7" max="7" width="5.7109375" customWidth="1"/>
    <col min="8" max="8" width="9.42578125" customWidth="1"/>
    <col min="9" max="9" width="5.7109375" customWidth="1"/>
    <col min="10" max="10" width="9.42578125" customWidth="1"/>
    <col min="11" max="11" width="5.7109375" customWidth="1"/>
    <col min="12" max="12" width="9.42578125" customWidth="1"/>
    <col min="13" max="13" width="5.85546875" customWidth="1"/>
    <col min="14" max="14" width="9.42578125" customWidth="1"/>
    <col min="15" max="15" width="5.7109375" customWidth="1"/>
    <col min="16" max="16" width="9.42578125" customWidth="1"/>
    <col min="17" max="17" width="5.7109375" customWidth="1"/>
    <col min="18" max="18" width="9.42578125" customWidth="1"/>
    <col min="19" max="19" width="6.28515625" customWidth="1"/>
    <col min="20" max="20" width="11" customWidth="1"/>
    <col min="21" max="21" width="10" bestFit="1" customWidth="1"/>
    <col min="23" max="23" width="0" hidden="1" customWidth="1"/>
    <col min="24" max="24" width="15.5703125" hidden="1" customWidth="1"/>
    <col min="25" max="25" width="0" hidden="1" customWidth="1"/>
    <col min="26" max="26" width="16.7109375" hidden="1" customWidth="1"/>
    <col min="27" max="27" width="0" hidden="1" customWidth="1"/>
  </cols>
  <sheetData>
    <row r="2" spans="1:27" x14ac:dyDescent="0.2"/>
    <row r="4" spans="1:27" ht="23.25" x14ac:dyDescent="0.35">
      <c r="C4" s="2" t="s">
        <v>0</v>
      </c>
      <c r="D4" s="3"/>
      <c r="K4" s="104" t="s">
        <v>1</v>
      </c>
    </row>
    <row r="5" spans="1:27" ht="23.25" x14ac:dyDescent="0.2">
      <c r="C5" s="4" t="s">
        <v>2</v>
      </c>
      <c r="K5" s="105" t="s">
        <v>21</v>
      </c>
    </row>
    <row r="6" spans="1:27" ht="23.25" x14ac:dyDescent="0.2">
      <c r="K6" s="106" t="s">
        <v>3</v>
      </c>
    </row>
    <row r="7" spans="1:27" ht="13.5" thickBot="1" x14ac:dyDescent="0.25"/>
    <row r="8" spans="1:27" ht="20.25" customHeight="1" thickTop="1" x14ac:dyDescent="0.2">
      <c r="A8" s="127" t="s">
        <v>4</v>
      </c>
      <c r="B8" s="130" t="s">
        <v>5</v>
      </c>
      <c r="C8" s="133" t="s">
        <v>6</v>
      </c>
      <c r="D8" s="134"/>
      <c r="E8" s="135" t="s">
        <v>7</v>
      </c>
      <c r="F8" s="136"/>
      <c r="G8" s="133" t="s">
        <v>8</v>
      </c>
      <c r="H8" s="134"/>
      <c r="I8" s="135" t="s">
        <v>9</v>
      </c>
      <c r="J8" s="136"/>
      <c r="K8" s="133" t="s">
        <v>10</v>
      </c>
      <c r="L8" s="134"/>
      <c r="M8" s="135" t="s">
        <v>11</v>
      </c>
      <c r="N8" s="136"/>
      <c r="O8" s="133" t="s">
        <v>12</v>
      </c>
      <c r="P8" s="134"/>
      <c r="Q8" s="135" t="s">
        <v>13</v>
      </c>
      <c r="R8" s="134"/>
      <c r="S8" s="143" t="s">
        <v>14</v>
      </c>
      <c r="T8" s="144"/>
      <c r="U8" s="145"/>
    </row>
    <row r="9" spans="1:27" ht="27.75" customHeight="1" x14ac:dyDescent="0.2">
      <c r="A9" s="128"/>
      <c r="B9" s="131"/>
      <c r="C9" s="137"/>
      <c r="D9" s="138"/>
      <c r="E9" s="139"/>
      <c r="F9" s="140"/>
      <c r="G9" s="141"/>
      <c r="H9" s="142"/>
      <c r="I9" s="139"/>
      <c r="J9" s="140"/>
      <c r="K9" s="141"/>
      <c r="L9" s="142"/>
      <c r="M9" s="139"/>
      <c r="N9" s="140"/>
      <c r="O9" s="141"/>
      <c r="P9" s="142"/>
      <c r="Q9" s="139"/>
      <c r="R9" s="142"/>
      <c r="S9" s="146"/>
      <c r="T9" s="147"/>
      <c r="U9" s="148"/>
    </row>
    <row r="10" spans="1:27" x14ac:dyDescent="0.2">
      <c r="A10" s="129"/>
      <c r="B10" s="132"/>
      <c r="C10" s="90"/>
      <c r="D10" s="91"/>
      <c r="E10" s="92"/>
      <c r="F10" s="93"/>
      <c r="G10" s="94"/>
      <c r="H10" s="95"/>
      <c r="I10" s="92"/>
      <c r="J10" s="93"/>
      <c r="K10" s="94"/>
      <c r="L10" s="95"/>
      <c r="M10" s="92"/>
      <c r="N10" s="93"/>
      <c r="O10" s="94"/>
      <c r="P10" s="95"/>
      <c r="Q10" s="92"/>
      <c r="R10" s="95"/>
      <c r="S10" s="94"/>
      <c r="T10" s="96"/>
      <c r="U10" s="68"/>
    </row>
    <row r="11" spans="1:27" ht="15.75" x14ac:dyDescent="0.2">
      <c r="A11" s="51"/>
      <c r="B11" s="61"/>
      <c r="C11" s="90" t="s">
        <v>15</v>
      </c>
      <c r="D11" s="91" t="s">
        <v>16</v>
      </c>
      <c r="E11" s="97" t="s">
        <v>15</v>
      </c>
      <c r="F11" s="98" t="s">
        <v>16</v>
      </c>
      <c r="G11" s="90" t="s">
        <v>15</v>
      </c>
      <c r="H11" s="91" t="s">
        <v>16</v>
      </c>
      <c r="I11" s="97" t="s">
        <v>15</v>
      </c>
      <c r="J11" s="98" t="s">
        <v>16</v>
      </c>
      <c r="K11" s="90" t="s">
        <v>15</v>
      </c>
      <c r="L11" s="91" t="s">
        <v>16</v>
      </c>
      <c r="M11" s="97" t="s">
        <v>15</v>
      </c>
      <c r="N11" s="98" t="s">
        <v>16</v>
      </c>
      <c r="O11" s="90" t="s">
        <v>15</v>
      </c>
      <c r="P11" s="91" t="s">
        <v>16</v>
      </c>
      <c r="Q11" s="97" t="s">
        <v>15</v>
      </c>
      <c r="R11" s="91" t="s">
        <v>16</v>
      </c>
      <c r="S11" s="90" t="s">
        <v>15</v>
      </c>
      <c r="T11" s="99" t="s">
        <v>17</v>
      </c>
      <c r="U11" s="100" t="s">
        <v>18</v>
      </c>
    </row>
    <row r="12" spans="1:27" ht="16.5" thickBot="1" x14ac:dyDescent="0.25">
      <c r="A12" s="66"/>
      <c r="B12" s="101"/>
      <c r="C12" s="5"/>
      <c r="D12" s="102"/>
      <c r="E12" s="5"/>
      <c r="F12" s="103"/>
      <c r="G12" s="5"/>
      <c r="H12" s="102"/>
      <c r="I12" s="5"/>
      <c r="J12" s="103"/>
      <c r="K12" s="5"/>
      <c r="L12" s="102"/>
      <c r="M12" s="5"/>
      <c r="N12" s="103"/>
      <c r="O12" s="5"/>
      <c r="P12" s="102"/>
      <c r="Q12" s="5"/>
      <c r="R12" s="102"/>
      <c r="S12" s="5"/>
      <c r="T12" s="89"/>
      <c r="U12" s="72"/>
    </row>
    <row r="13" spans="1:27" s="11" customFormat="1" ht="42.75" customHeight="1" thickTop="1" x14ac:dyDescent="0.2">
      <c r="A13" s="63">
        <v>1</v>
      </c>
      <c r="B13" s="6"/>
      <c r="C13" s="7"/>
      <c r="D13" s="8"/>
      <c r="E13" s="9"/>
      <c r="F13" s="10"/>
      <c r="G13" s="7"/>
      <c r="H13" s="8"/>
      <c r="I13" s="9"/>
      <c r="J13" s="10"/>
      <c r="K13" s="7"/>
      <c r="L13" s="8"/>
      <c r="M13" s="9"/>
      <c r="N13" s="10"/>
      <c r="O13" s="7"/>
      <c r="P13" s="8"/>
      <c r="Q13" s="9"/>
      <c r="R13" s="10"/>
      <c r="S13" s="56" t="str">
        <f t="shared" ref="S13:S24" si="0">IF(ISNUMBER(C13)=TRUE,SUM(C13,E13,G13,I13,K13,M13,O13,Q13),"")</f>
        <v/>
      </c>
      <c r="T13" s="57" t="str">
        <f t="shared" ref="T13:T24" si="1">IF(ISNUMBER(D13)=TRUE,SUM(D13,F13,H13,J13,L13,N13,P13,R13),"")</f>
        <v/>
      </c>
      <c r="U13" s="36" t="str">
        <f t="shared" ref="U13:U24" si="2">IF(ISNUMBER(AA13)= TRUE,AA13,"")</f>
        <v/>
      </c>
      <c r="W13" s="11" t="str">
        <f t="shared" ref="W13:W24" si="3">IF(ISNUMBER(S13)=TRUE,S13,"")</f>
        <v/>
      </c>
      <c r="X13" s="11" t="str">
        <f t="shared" ref="X13:X24" si="4">IF(ISNUMBER(T13)=TRUE,T13,"")</f>
        <v/>
      </c>
      <c r="Y13" s="60">
        <f>MAX(D13,F13,H13,J13,L13,N13,P13,R13)</f>
        <v>0</v>
      </c>
      <c r="Z13" s="11" t="str">
        <f>IF(ISNUMBER(W13)=TRUE,W13-X13/100000-Y13/1000000000,"")</f>
        <v/>
      </c>
      <c r="AA13" s="11" t="str">
        <f>IF(ISNUMBER(Z13)=TRUE,RANK(Z13,$Z$13:$Z$24,1),"")</f>
        <v/>
      </c>
    </row>
    <row r="14" spans="1:27" s="11" customFormat="1" ht="42.75" customHeight="1" x14ac:dyDescent="0.2">
      <c r="A14" s="12">
        <v>2</v>
      </c>
      <c r="B14" s="13"/>
      <c r="C14" s="14"/>
      <c r="D14" s="15"/>
      <c r="E14" s="16"/>
      <c r="F14" s="17"/>
      <c r="G14" s="14"/>
      <c r="H14" s="15"/>
      <c r="I14" s="16"/>
      <c r="J14" s="17"/>
      <c r="K14" s="14"/>
      <c r="L14" s="15"/>
      <c r="M14" s="16"/>
      <c r="N14" s="17"/>
      <c r="O14" s="14"/>
      <c r="P14" s="15"/>
      <c r="Q14" s="16"/>
      <c r="R14" s="17"/>
      <c r="S14" s="18" t="str">
        <f t="shared" si="0"/>
        <v/>
      </c>
      <c r="T14" s="19" t="str">
        <f t="shared" si="1"/>
        <v/>
      </c>
      <c r="U14" s="36" t="str">
        <f t="shared" si="2"/>
        <v/>
      </c>
      <c r="W14" s="11" t="str">
        <f t="shared" si="3"/>
        <v/>
      </c>
      <c r="X14" s="11" t="str">
        <f t="shared" si="4"/>
        <v/>
      </c>
      <c r="Y14" s="60">
        <f t="shared" ref="Y14:Y24" si="5">MAX(D14,F14,H14,J14,L14,N14,P14,R14)</f>
        <v>0</v>
      </c>
      <c r="Z14" s="11" t="str">
        <f t="shared" ref="Z14:Z24" si="6">IF(ISNUMBER(W14)=TRUE,W14-X14/100000-Y14/1000000000,"")</f>
        <v/>
      </c>
      <c r="AA14" s="11" t="str">
        <f t="shared" ref="AA14:AA24" si="7">IF(ISNUMBER(Z14)=TRUE,RANK(Z14,$Z$13:$Z$24,1),"")</f>
        <v/>
      </c>
    </row>
    <row r="15" spans="1:27" s="11" customFormat="1" ht="42.75" customHeight="1" x14ac:dyDescent="0.2">
      <c r="A15" s="12">
        <v>3</v>
      </c>
      <c r="B15" s="13"/>
      <c r="C15" s="14"/>
      <c r="D15" s="15"/>
      <c r="E15" s="16"/>
      <c r="F15" s="17"/>
      <c r="G15" s="14"/>
      <c r="H15" s="15"/>
      <c r="I15" s="16"/>
      <c r="J15" s="17"/>
      <c r="K15" s="14"/>
      <c r="L15" s="15"/>
      <c r="M15" s="16"/>
      <c r="N15" s="17"/>
      <c r="O15" s="14"/>
      <c r="P15" s="15"/>
      <c r="Q15" s="16"/>
      <c r="R15" s="17"/>
      <c r="S15" s="56" t="str">
        <f t="shared" si="0"/>
        <v/>
      </c>
      <c r="T15" s="57" t="str">
        <f t="shared" si="1"/>
        <v/>
      </c>
      <c r="U15" s="36" t="str">
        <f t="shared" si="2"/>
        <v/>
      </c>
      <c r="W15" s="11" t="str">
        <f t="shared" si="3"/>
        <v/>
      </c>
      <c r="X15" s="11" t="str">
        <f t="shared" si="4"/>
        <v/>
      </c>
      <c r="Y15" s="60">
        <f t="shared" si="5"/>
        <v>0</v>
      </c>
      <c r="Z15" s="11" t="str">
        <f t="shared" si="6"/>
        <v/>
      </c>
      <c r="AA15" s="11" t="str">
        <f t="shared" si="7"/>
        <v/>
      </c>
    </row>
    <row r="16" spans="1:27" s="11" customFormat="1" ht="42.75" customHeight="1" x14ac:dyDescent="0.2">
      <c r="A16" s="12">
        <v>4</v>
      </c>
      <c r="B16" s="13"/>
      <c r="C16" s="14"/>
      <c r="D16" s="15"/>
      <c r="E16" s="16"/>
      <c r="F16" s="17"/>
      <c r="G16" s="14"/>
      <c r="H16" s="15"/>
      <c r="I16" s="16"/>
      <c r="J16" s="17"/>
      <c r="K16" s="14"/>
      <c r="L16" s="15"/>
      <c r="M16" s="16"/>
      <c r="N16" s="17"/>
      <c r="O16" s="14"/>
      <c r="P16" s="15"/>
      <c r="Q16" s="16"/>
      <c r="R16" s="17"/>
      <c r="S16" s="18" t="str">
        <f t="shared" si="0"/>
        <v/>
      </c>
      <c r="T16" s="58" t="str">
        <f t="shared" si="1"/>
        <v/>
      </c>
      <c r="U16" s="36" t="str">
        <f t="shared" si="2"/>
        <v/>
      </c>
      <c r="W16" s="11" t="str">
        <f t="shared" si="3"/>
        <v/>
      </c>
      <c r="X16" s="11" t="str">
        <f t="shared" si="4"/>
        <v/>
      </c>
      <c r="Y16" s="60">
        <f t="shared" si="5"/>
        <v>0</v>
      </c>
      <c r="Z16" s="11" t="str">
        <f t="shared" si="6"/>
        <v/>
      </c>
      <c r="AA16" s="11" t="str">
        <f t="shared" si="7"/>
        <v/>
      </c>
    </row>
    <row r="17" spans="1:27" s="11" customFormat="1" ht="42.75" customHeight="1" x14ac:dyDescent="0.2">
      <c r="A17" s="12">
        <v>5</v>
      </c>
      <c r="B17" s="13"/>
      <c r="C17" s="14"/>
      <c r="D17" s="15"/>
      <c r="E17" s="16"/>
      <c r="F17" s="17"/>
      <c r="G17" s="14"/>
      <c r="H17" s="15"/>
      <c r="I17" s="16"/>
      <c r="J17" s="17"/>
      <c r="K17" s="14"/>
      <c r="L17" s="15"/>
      <c r="M17" s="16"/>
      <c r="N17" s="17"/>
      <c r="O17" s="14"/>
      <c r="P17" s="15"/>
      <c r="Q17" s="16"/>
      <c r="R17" s="17"/>
      <c r="S17" s="56" t="str">
        <f t="shared" si="0"/>
        <v/>
      </c>
      <c r="T17" s="57" t="str">
        <f t="shared" si="1"/>
        <v/>
      </c>
      <c r="U17" s="36" t="str">
        <f t="shared" si="2"/>
        <v/>
      </c>
      <c r="W17" s="11" t="str">
        <f t="shared" si="3"/>
        <v/>
      </c>
      <c r="X17" s="11" t="str">
        <f t="shared" si="4"/>
        <v/>
      </c>
      <c r="Y17" s="60">
        <f t="shared" si="5"/>
        <v>0</v>
      </c>
      <c r="Z17" s="11" t="str">
        <f t="shared" si="6"/>
        <v/>
      </c>
      <c r="AA17" s="11" t="str">
        <f t="shared" si="7"/>
        <v/>
      </c>
    </row>
    <row r="18" spans="1:27" s="11" customFormat="1" ht="42.75" customHeight="1" x14ac:dyDescent="0.2">
      <c r="A18" s="12">
        <v>6</v>
      </c>
      <c r="B18" s="13"/>
      <c r="C18" s="14"/>
      <c r="D18" s="15"/>
      <c r="E18" s="16"/>
      <c r="F18" s="17"/>
      <c r="G18" s="14"/>
      <c r="H18" s="15"/>
      <c r="I18" s="16"/>
      <c r="J18" s="17"/>
      <c r="K18" s="14"/>
      <c r="L18" s="15"/>
      <c r="M18" s="16"/>
      <c r="N18" s="17"/>
      <c r="O18" s="14"/>
      <c r="P18" s="15"/>
      <c r="Q18" s="16"/>
      <c r="R18" s="17"/>
      <c r="S18" s="18" t="str">
        <f t="shared" si="0"/>
        <v/>
      </c>
      <c r="T18" s="58" t="str">
        <f t="shared" si="1"/>
        <v/>
      </c>
      <c r="U18" s="36" t="str">
        <f t="shared" si="2"/>
        <v/>
      </c>
      <c r="W18" s="11" t="str">
        <f t="shared" si="3"/>
        <v/>
      </c>
      <c r="X18" s="11" t="str">
        <f t="shared" si="4"/>
        <v/>
      </c>
      <c r="Y18" s="60">
        <f t="shared" si="5"/>
        <v>0</v>
      </c>
      <c r="Z18" s="11" t="str">
        <f t="shared" si="6"/>
        <v/>
      </c>
      <c r="AA18" s="11" t="str">
        <f t="shared" si="7"/>
        <v/>
      </c>
    </row>
    <row r="19" spans="1:27" s="11" customFormat="1" ht="42.75" customHeight="1" x14ac:dyDescent="0.2">
      <c r="A19" s="12">
        <v>7</v>
      </c>
      <c r="B19" s="13"/>
      <c r="C19" s="14"/>
      <c r="D19" s="15"/>
      <c r="E19" s="16"/>
      <c r="F19" s="17"/>
      <c r="G19" s="14"/>
      <c r="H19" s="15"/>
      <c r="I19" s="16"/>
      <c r="J19" s="17"/>
      <c r="K19" s="14"/>
      <c r="L19" s="15"/>
      <c r="M19" s="16"/>
      <c r="N19" s="17"/>
      <c r="O19" s="14"/>
      <c r="P19" s="15"/>
      <c r="Q19" s="16"/>
      <c r="R19" s="17"/>
      <c r="S19" s="56" t="str">
        <f t="shared" si="0"/>
        <v/>
      </c>
      <c r="T19" s="57" t="str">
        <f t="shared" si="1"/>
        <v/>
      </c>
      <c r="U19" s="36" t="str">
        <f t="shared" si="2"/>
        <v/>
      </c>
      <c r="W19" s="11" t="str">
        <f t="shared" si="3"/>
        <v/>
      </c>
      <c r="X19" s="11" t="str">
        <f t="shared" si="4"/>
        <v/>
      </c>
      <c r="Y19" s="60">
        <f t="shared" si="5"/>
        <v>0</v>
      </c>
      <c r="Z19" s="11" t="str">
        <f t="shared" si="6"/>
        <v/>
      </c>
      <c r="AA19" s="11" t="str">
        <f t="shared" si="7"/>
        <v/>
      </c>
    </row>
    <row r="20" spans="1:27" s="11" customFormat="1" ht="42.75" customHeight="1" x14ac:dyDescent="0.2">
      <c r="A20" s="12">
        <v>8</v>
      </c>
      <c r="B20" s="13"/>
      <c r="C20" s="14"/>
      <c r="D20" s="15"/>
      <c r="E20" s="16"/>
      <c r="F20" s="17"/>
      <c r="G20" s="14"/>
      <c r="H20" s="15"/>
      <c r="I20" s="16"/>
      <c r="J20" s="17"/>
      <c r="K20" s="14"/>
      <c r="L20" s="15"/>
      <c r="M20" s="16"/>
      <c r="N20" s="17"/>
      <c r="O20" s="14"/>
      <c r="P20" s="15"/>
      <c r="Q20" s="16"/>
      <c r="R20" s="17"/>
      <c r="S20" s="18" t="str">
        <f t="shared" si="0"/>
        <v/>
      </c>
      <c r="T20" s="58" t="str">
        <f t="shared" si="1"/>
        <v/>
      </c>
      <c r="U20" s="36" t="str">
        <f t="shared" si="2"/>
        <v/>
      </c>
      <c r="W20" s="11" t="str">
        <f t="shared" si="3"/>
        <v/>
      </c>
      <c r="X20" s="11" t="str">
        <f t="shared" si="4"/>
        <v/>
      </c>
      <c r="Y20" s="60">
        <f t="shared" si="5"/>
        <v>0</v>
      </c>
      <c r="Z20" s="11" t="str">
        <f t="shared" si="6"/>
        <v/>
      </c>
      <c r="AA20" s="11" t="str">
        <f t="shared" si="7"/>
        <v/>
      </c>
    </row>
    <row r="21" spans="1:27" s="11" customFormat="1" ht="42.75" customHeight="1" x14ac:dyDescent="0.2">
      <c r="A21" s="12">
        <v>9</v>
      </c>
      <c r="B21" s="13"/>
      <c r="C21" s="14"/>
      <c r="D21" s="15"/>
      <c r="E21" s="16"/>
      <c r="F21" s="17"/>
      <c r="G21" s="14"/>
      <c r="H21" s="15"/>
      <c r="I21" s="16"/>
      <c r="J21" s="17"/>
      <c r="K21" s="14"/>
      <c r="L21" s="15"/>
      <c r="M21" s="16"/>
      <c r="N21" s="17"/>
      <c r="O21" s="14"/>
      <c r="P21" s="15"/>
      <c r="Q21" s="16"/>
      <c r="R21" s="17"/>
      <c r="S21" s="56" t="str">
        <f t="shared" si="0"/>
        <v/>
      </c>
      <c r="T21" s="57" t="str">
        <f t="shared" si="1"/>
        <v/>
      </c>
      <c r="U21" s="36" t="str">
        <f t="shared" si="2"/>
        <v/>
      </c>
      <c r="W21" s="11" t="str">
        <f t="shared" si="3"/>
        <v/>
      </c>
      <c r="X21" s="11" t="str">
        <f t="shared" si="4"/>
        <v/>
      </c>
      <c r="Y21" s="60">
        <f t="shared" si="5"/>
        <v>0</v>
      </c>
      <c r="Z21" s="11" t="str">
        <f t="shared" si="6"/>
        <v/>
      </c>
      <c r="AA21" s="11" t="str">
        <f t="shared" si="7"/>
        <v/>
      </c>
    </row>
    <row r="22" spans="1:27" s="11" customFormat="1" ht="42.75" customHeight="1" x14ac:dyDescent="0.2">
      <c r="A22" s="12">
        <v>10</v>
      </c>
      <c r="B22" s="13"/>
      <c r="C22" s="14"/>
      <c r="D22" s="15"/>
      <c r="E22" s="16"/>
      <c r="F22" s="17"/>
      <c r="G22" s="14"/>
      <c r="H22" s="15"/>
      <c r="I22" s="16"/>
      <c r="J22" s="17"/>
      <c r="K22" s="14"/>
      <c r="L22" s="15"/>
      <c r="M22" s="16"/>
      <c r="N22" s="17"/>
      <c r="O22" s="14"/>
      <c r="P22" s="15"/>
      <c r="Q22" s="16"/>
      <c r="R22" s="17"/>
      <c r="S22" s="18" t="str">
        <f t="shared" si="0"/>
        <v/>
      </c>
      <c r="T22" s="58" t="str">
        <f t="shared" si="1"/>
        <v/>
      </c>
      <c r="U22" s="36" t="str">
        <f t="shared" si="2"/>
        <v/>
      </c>
      <c r="W22" s="11" t="str">
        <f t="shared" si="3"/>
        <v/>
      </c>
      <c r="X22" s="11" t="str">
        <f t="shared" si="4"/>
        <v/>
      </c>
      <c r="Y22" s="60">
        <f t="shared" si="5"/>
        <v>0</v>
      </c>
      <c r="Z22" s="11" t="str">
        <f t="shared" si="6"/>
        <v/>
      </c>
      <c r="AA22" s="11" t="str">
        <f t="shared" si="7"/>
        <v/>
      </c>
    </row>
    <row r="23" spans="1:27" s="11" customFormat="1" ht="42.75" customHeight="1" x14ac:dyDescent="0.2">
      <c r="A23" s="12">
        <v>11</v>
      </c>
      <c r="B23" s="13"/>
      <c r="C23" s="14"/>
      <c r="D23" s="15"/>
      <c r="E23" s="16"/>
      <c r="F23" s="17"/>
      <c r="G23" s="14"/>
      <c r="H23" s="15"/>
      <c r="I23" s="16"/>
      <c r="J23" s="17"/>
      <c r="K23" s="14"/>
      <c r="L23" s="15"/>
      <c r="M23" s="16"/>
      <c r="N23" s="17"/>
      <c r="O23" s="14"/>
      <c r="P23" s="15"/>
      <c r="Q23" s="16"/>
      <c r="R23" s="17"/>
      <c r="S23" s="56" t="str">
        <f t="shared" si="0"/>
        <v/>
      </c>
      <c r="T23" s="57" t="str">
        <f t="shared" si="1"/>
        <v/>
      </c>
      <c r="U23" s="36" t="str">
        <f t="shared" si="2"/>
        <v/>
      </c>
      <c r="W23" s="11" t="str">
        <f t="shared" si="3"/>
        <v/>
      </c>
      <c r="X23" s="11" t="str">
        <f t="shared" si="4"/>
        <v/>
      </c>
      <c r="Y23" s="60">
        <f t="shared" si="5"/>
        <v>0</v>
      </c>
      <c r="Z23" s="11" t="str">
        <f t="shared" si="6"/>
        <v/>
      </c>
      <c r="AA23" s="11" t="str">
        <f t="shared" si="7"/>
        <v/>
      </c>
    </row>
    <row r="24" spans="1:27" s="11" customFormat="1" ht="42.75" customHeight="1" thickBot="1" x14ac:dyDescent="0.25">
      <c r="A24" s="20">
        <v>12</v>
      </c>
      <c r="B24" s="21"/>
      <c r="C24" s="22"/>
      <c r="D24" s="23"/>
      <c r="E24" s="22"/>
      <c r="F24" s="23"/>
      <c r="G24" s="22"/>
      <c r="H24" s="23"/>
      <c r="I24" s="22"/>
      <c r="J24" s="23"/>
      <c r="K24" s="22"/>
      <c r="L24" s="23"/>
      <c r="M24" s="22"/>
      <c r="N24" s="23"/>
      <c r="O24" s="22"/>
      <c r="P24" s="23"/>
      <c r="Q24" s="22"/>
      <c r="R24" s="23"/>
      <c r="S24" s="24" t="str">
        <f t="shared" si="0"/>
        <v/>
      </c>
      <c r="T24" s="59" t="str">
        <f t="shared" si="1"/>
        <v/>
      </c>
      <c r="U24" s="25" t="str">
        <f t="shared" si="2"/>
        <v/>
      </c>
      <c r="W24" s="11" t="str">
        <f t="shared" si="3"/>
        <v/>
      </c>
      <c r="X24" s="11" t="str">
        <f t="shared" si="4"/>
        <v/>
      </c>
      <c r="Y24" s="60">
        <f t="shared" si="5"/>
        <v>0</v>
      </c>
      <c r="Z24" s="11" t="str">
        <f t="shared" si="6"/>
        <v/>
      </c>
      <c r="AA24" s="11" t="str">
        <f t="shared" si="7"/>
        <v/>
      </c>
    </row>
    <row r="25" spans="1:27" ht="15.75" thickTop="1" x14ac:dyDescent="0.2">
      <c r="D25" s="62"/>
    </row>
  </sheetData>
  <mergeCells count="19">
    <mergeCell ref="Q9:R9"/>
    <mergeCell ref="O8:P8"/>
    <mergeCell ref="Q8:R8"/>
    <mergeCell ref="S8:U9"/>
    <mergeCell ref="K9:L9"/>
    <mergeCell ref="M9:N9"/>
    <mergeCell ref="O9:P9"/>
    <mergeCell ref="G8:H8"/>
    <mergeCell ref="I8:J8"/>
    <mergeCell ref="K8:L8"/>
    <mergeCell ref="M8:N8"/>
    <mergeCell ref="G9:H9"/>
    <mergeCell ref="I9:J9"/>
    <mergeCell ref="A8:A10"/>
    <mergeCell ref="B8:B10"/>
    <mergeCell ref="C8:D8"/>
    <mergeCell ref="E8:F8"/>
    <mergeCell ref="C9:D9"/>
    <mergeCell ref="E9:F9"/>
  </mergeCells>
  <phoneticPr fontId="1" type="noConversion"/>
  <printOptions horizontalCentered="1"/>
  <pageMargins left="0.78740157480314965" right="0.78740157480314965" top="0.27559055118110237" bottom="0.59055118110236227" header="2.9527559055118111" footer="0.43307086614173229"/>
  <pageSetup paperSize="9" scale="75" orientation="landscape" verticalDpi="0" r:id="rId1"/>
  <headerFooter alignWithMargins="0">
    <oddHeader>&amp;C&amp;G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AE53"/>
  <sheetViews>
    <sheetView zoomScaleNormal="100" workbookViewId="0">
      <selection activeCell="W10" sqref="W10"/>
    </sheetView>
  </sheetViews>
  <sheetFormatPr defaultRowHeight="15" x14ac:dyDescent="0.2"/>
  <cols>
    <col min="1" max="1" width="5.140625" style="26" customWidth="1"/>
    <col min="2" max="2" width="21.85546875" style="29" bestFit="1" customWidth="1"/>
    <col min="3" max="3" width="19.85546875" customWidth="1"/>
    <col min="4" max="4" width="4.7109375" customWidth="1"/>
    <col min="5" max="5" width="7.85546875" style="27" customWidth="1"/>
    <col min="6" max="6" width="4.7109375" customWidth="1"/>
    <col min="7" max="7" width="9.28515625" style="27" customWidth="1"/>
    <col min="8" max="8" width="4.7109375" customWidth="1"/>
    <col min="9" max="9" width="9.28515625" style="27" customWidth="1"/>
    <col min="10" max="10" width="4.7109375" customWidth="1"/>
    <col min="11" max="11" width="9.28515625" style="27" customWidth="1"/>
    <col min="12" max="12" width="4.7109375" customWidth="1"/>
    <col min="13" max="13" width="9.28515625" style="27" customWidth="1"/>
    <col min="14" max="14" width="4.7109375" customWidth="1"/>
    <col min="15" max="15" width="9.28515625" style="27" customWidth="1"/>
    <col min="16" max="16" width="4.7109375" customWidth="1"/>
    <col min="17" max="17" width="9.28515625" style="27" customWidth="1"/>
    <col min="18" max="18" width="4.7109375" customWidth="1"/>
    <col min="19" max="19" width="9.28515625" style="27" customWidth="1"/>
    <col min="20" max="20" width="10.85546875" style="27" customWidth="1"/>
    <col min="21" max="21" width="6.7109375" customWidth="1"/>
    <col min="22" max="22" width="10" style="27" customWidth="1"/>
    <col min="23" max="23" width="10.5703125" customWidth="1"/>
    <col min="24" max="26" width="9.140625" hidden="1" customWidth="1"/>
    <col min="27" max="27" width="10.85546875" hidden="1" customWidth="1"/>
    <col min="28" max="28" width="15.5703125" hidden="1" customWidth="1"/>
    <col min="29" max="29" width="14.5703125" hidden="1" customWidth="1"/>
    <col min="30" max="31" width="9.140625" hidden="1" customWidth="1"/>
  </cols>
  <sheetData>
    <row r="1" spans="1:31" ht="23.25" x14ac:dyDescent="0.35">
      <c r="B1" s="149" t="s">
        <v>0</v>
      </c>
      <c r="C1" s="149"/>
      <c r="K1" s="28" t="s">
        <v>1</v>
      </c>
      <c r="Q1"/>
    </row>
    <row r="2" spans="1:31" ht="23.25" x14ac:dyDescent="0.35">
      <c r="B2" s="150" t="s">
        <v>2</v>
      </c>
      <c r="C2" s="150"/>
      <c r="K2" s="28" t="s">
        <v>24</v>
      </c>
    </row>
    <row r="3" spans="1:31" ht="23.25" x14ac:dyDescent="0.35">
      <c r="K3" s="28" t="s">
        <v>19</v>
      </c>
    </row>
    <row r="4" spans="1:31" ht="15.75" thickBot="1" x14ac:dyDescent="0.25">
      <c r="B4" s="30"/>
      <c r="D4" s="31"/>
      <c r="E4" s="32"/>
      <c r="H4" s="31"/>
      <c r="I4" s="32"/>
      <c r="L4" s="31"/>
      <c r="M4" s="32"/>
      <c r="P4" s="31"/>
      <c r="Q4" s="32"/>
    </row>
    <row r="5" spans="1:31" ht="27.75" customHeight="1" thickTop="1" x14ac:dyDescent="0.2">
      <c r="A5" s="151" t="s">
        <v>4</v>
      </c>
      <c r="B5" s="153" t="s">
        <v>20</v>
      </c>
      <c r="C5" s="155" t="s">
        <v>5</v>
      </c>
      <c r="D5" s="135" t="s">
        <v>6</v>
      </c>
      <c r="E5" s="136"/>
      <c r="F5" s="133" t="s">
        <v>7</v>
      </c>
      <c r="G5" s="134"/>
      <c r="H5" s="135" t="s">
        <v>8</v>
      </c>
      <c r="I5" s="136"/>
      <c r="J5" s="133" t="s">
        <v>9</v>
      </c>
      <c r="K5" s="134"/>
      <c r="L5" s="135" t="s">
        <v>10</v>
      </c>
      <c r="M5" s="136"/>
      <c r="N5" s="133" t="s">
        <v>11</v>
      </c>
      <c r="O5" s="134"/>
      <c r="P5" s="135" t="s">
        <v>12</v>
      </c>
      <c r="Q5" s="136"/>
      <c r="R5" s="133" t="s">
        <v>13</v>
      </c>
      <c r="S5" s="134"/>
      <c r="T5" s="118" t="s">
        <v>22</v>
      </c>
      <c r="U5" s="143" t="s">
        <v>14</v>
      </c>
      <c r="V5" s="144"/>
      <c r="W5" s="145"/>
    </row>
    <row r="6" spans="1:31" ht="27.75" customHeight="1" x14ac:dyDescent="0.2">
      <c r="A6" s="152"/>
      <c r="B6" s="154"/>
      <c r="C6" s="156"/>
      <c r="D6" s="141" t="s">
        <v>27</v>
      </c>
      <c r="E6" s="142"/>
      <c r="F6" s="141" t="s">
        <v>28</v>
      </c>
      <c r="G6" s="142"/>
      <c r="H6" s="141" t="s">
        <v>29</v>
      </c>
      <c r="I6" s="142"/>
      <c r="J6" s="139" t="s">
        <v>30</v>
      </c>
      <c r="K6" s="140"/>
      <c r="L6" s="157" t="s">
        <v>31</v>
      </c>
      <c r="M6" s="158"/>
      <c r="N6" s="157" t="s">
        <v>32</v>
      </c>
      <c r="O6" s="158"/>
      <c r="P6" s="157" t="s">
        <v>33</v>
      </c>
      <c r="Q6" s="158"/>
      <c r="R6" s="157" t="s">
        <v>34</v>
      </c>
      <c r="S6" s="158"/>
      <c r="T6" s="117">
        <v>-0.5</v>
      </c>
      <c r="U6" s="146"/>
      <c r="V6" s="147"/>
      <c r="W6" s="148"/>
    </row>
    <row r="7" spans="1:31" ht="12.75" customHeight="1" x14ac:dyDescent="0.2">
      <c r="A7" s="152"/>
      <c r="B7" s="154"/>
      <c r="C7" s="156"/>
      <c r="D7" s="75"/>
      <c r="E7" s="76"/>
      <c r="F7" s="75"/>
      <c r="G7" s="77"/>
      <c r="H7" s="78"/>
      <c r="I7" s="76"/>
      <c r="J7" s="75"/>
      <c r="K7" s="77"/>
      <c r="L7" s="78"/>
      <c r="M7" s="76"/>
      <c r="N7" s="75"/>
      <c r="O7" s="79"/>
      <c r="P7" s="78"/>
      <c r="Q7" s="79"/>
      <c r="R7" s="78"/>
      <c r="S7" s="77"/>
      <c r="T7" s="111"/>
      <c r="U7" s="78"/>
      <c r="V7" s="80"/>
      <c r="W7" s="81"/>
      <c r="X7" s="53"/>
    </row>
    <row r="8" spans="1:31" ht="12.75" customHeight="1" x14ac:dyDescent="0.2">
      <c r="A8" s="51"/>
      <c r="B8" s="64"/>
      <c r="C8" s="52"/>
      <c r="D8" s="82" t="s">
        <v>15</v>
      </c>
      <c r="E8" s="83" t="s">
        <v>16</v>
      </c>
      <c r="F8" s="82" t="s">
        <v>15</v>
      </c>
      <c r="G8" s="84" t="s">
        <v>16</v>
      </c>
      <c r="H8" s="85" t="s">
        <v>15</v>
      </c>
      <c r="I8" s="83" t="s">
        <v>16</v>
      </c>
      <c r="J8" s="82" t="s">
        <v>15</v>
      </c>
      <c r="K8" s="84" t="s">
        <v>16</v>
      </c>
      <c r="L8" s="85" t="s">
        <v>15</v>
      </c>
      <c r="M8" s="83" t="s">
        <v>16</v>
      </c>
      <c r="N8" s="82" t="s">
        <v>15</v>
      </c>
      <c r="O8" s="86" t="s">
        <v>16</v>
      </c>
      <c r="P8" s="85" t="s">
        <v>15</v>
      </c>
      <c r="Q8" s="83" t="s">
        <v>16</v>
      </c>
      <c r="R8" s="82" t="s">
        <v>15</v>
      </c>
      <c r="S8" s="84" t="s">
        <v>16</v>
      </c>
      <c r="T8" s="112"/>
      <c r="U8" s="85" t="s">
        <v>15</v>
      </c>
      <c r="V8" s="87" t="s">
        <v>17</v>
      </c>
      <c r="W8" s="88" t="s">
        <v>18</v>
      </c>
    </row>
    <row r="9" spans="1:31" ht="12.75" customHeight="1" thickBot="1" x14ac:dyDescent="0.25">
      <c r="A9" s="66"/>
      <c r="B9" s="69"/>
      <c r="C9" s="67"/>
      <c r="D9" s="73"/>
      <c r="E9" s="70"/>
      <c r="F9" s="73"/>
      <c r="G9" s="71"/>
      <c r="H9" s="73"/>
      <c r="I9" s="70"/>
      <c r="J9" s="73"/>
      <c r="K9" s="71"/>
      <c r="L9" s="73"/>
      <c r="M9" s="70"/>
      <c r="N9" s="73"/>
      <c r="O9" s="71"/>
      <c r="P9" s="73"/>
      <c r="Q9" s="70"/>
      <c r="R9" s="73"/>
      <c r="S9" s="71"/>
      <c r="T9" s="113"/>
      <c r="U9" s="110"/>
      <c r="V9" s="74"/>
      <c r="W9" s="72"/>
      <c r="AD9" s="107" t="s">
        <v>23</v>
      </c>
      <c r="AE9" s="108">
        <v>0.5</v>
      </c>
    </row>
    <row r="10" spans="1:31" s="11" customFormat="1" ht="15" customHeight="1" thickTop="1" x14ac:dyDescent="0.25">
      <c r="A10" s="63">
        <v>1</v>
      </c>
      <c r="B10" s="120" t="s">
        <v>37</v>
      </c>
      <c r="C10" s="119" t="s">
        <v>38</v>
      </c>
      <c r="D10" s="9">
        <v>1</v>
      </c>
      <c r="E10" s="33">
        <v>7092</v>
      </c>
      <c r="F10" s="7">
        <v>1</v>
      </c>
      <c r="G10" s="65">
        <v>5823</v>
      </c>
      <c r="H10" s="9">
        <v>1</v>
      </c>
      <c r="I10" s="33">
        <v>4117</v>
      </c>
      <c r="J10" s="7">
        <v>1</v>
      </c>
      <c r="K10" s="34">
        <v>6461</v>
      </c>
      <c r="L10" s="9">
        <v>9</v>
      </c>
      <c r="M10" s="33">
        <v>2145</v>
      </c>
      <c r="N10" s="7">
        <v>4</v>
      </c>
      <c r="O10" s="34">
        <v>3295</v>
      </c>
      <c r="P10" s="9">
        <v>1</v>
      </c>
      <c r="Q10" s="33">
        <v>3350</v>
      </c>
      <c r="R10" s="7">
        <v>4</v>
      </c>
      <c r="S10" s="34">
        <v>1970</v>
      </c>
      <c r="T10" s="114">
        <f t="shared" ref="T10" si="0">IF( ISNUMBER(AE10)=TRUE,AE10,"")</f>
        <v>4.5</v>
      </c>
      <c r="U10" s="35">
        <f t="shared" ref="U10" si="1">IF(ISNUMBER(D10)=TRUE,SUM(D10,F10,H10,J10,L10,N10,P10,R10)-T10,"")</f>
        <v>17.5</v>
      </c>
      <c r="V10" s="54">
        <f t="shared" ref="V10" si="2">IF(ISNUMBER(E10)=TRUE,SUM(E10,G10,I10,K10,M10,O10,Q10,S10),"")</f>
        <v>34253</v>
      </c>
      <c r="W10" s="36">
        <f t="shared" ref="W10" si="3">IF(ISNUMBER(AC10)=TRUE,AC10,"")</f>
        <v>1</v>
      </c>
      <c r="X10" s="11">
        <f t="shared" ref="X10:X49" si="4">IF(ISNUMBER(W10)=TRUE,1,"")</f>
        <v>1</v>
      </c>
      <c r="Y10" s="11">
        <f>IF(ISNUMBER(U10)=TRUE,U10,"")</f>
        <v>17.5</v>
      </c>
      <c r="Z10" s="11">
        <f>IF(ISNUMBER(V10)=TRUE,V10,"")</f>
        <v>34253</v>
      </c>
      <c r="AA10" s="60">
        <f>MAX(E10,G10,I10,K10,M10,O10,Q10,S10)</f>
        <v>7092</v>
      </c>
      <c r="AB10" s="11">
        <f>IF(ISNUMBER(Y10)=TRUE,Y10-Z10/100000-AA10/1000000000,"")</f>
        <v>17.157462907999999</v>
      </c>
      <c r="AC10" s="11">
        <f t="shared" ref="AC10:AC49" si="5">IF(ISNUMBER(AB10)=TRUE,RANK(AB10,$AB$10:$AB$49,1),"")</f>
        <v>1</v>
      </c>
      <c r="AD10" s="11">
        <f>IF(OR(ISNUMBER(D10)=TRUE,ISNUMBER(F10)=TRUE,ISNUMBER(H10)=TRUE,ISNUMBER(J10)=TRUE,ISNUMBER(L10)=TRUE,ISNUMBER(N10)=TRUE,ISNUMBER(P10)=TRUE,ISNUMBER(R10)=TRUE),MAX(D10,F10,H10,J10,L10,N10,P10,R10),"")</f>
        <v>9</v>
      </c>
      <c r="AE10" s="11">
        <f>IF(ISNUMBER(AD10),AD10*50%,"")</f>
        <v>4.5</v>
      </c>
    </row>
    <row r="11" spans="1:31" s="11" customFormat="1" ht="15" customHeight="1" x14ac:dyDescent="0.25">
      <c r="A11" s="12">
        <v>2</v>
      </c>
      <c r="B11" s="121" t="s">
        <v>48</v>
      </c>
      <c r="C11" s="38" t="s">
        <v>38</v>
      </c>
      <c r="D11" s="16">
        <v>8</v>
      </c>
      <c r="E11" s="39">
        <v>3729</v>
      </c>
      <c r="F11" s="14">
        <v>7</v>
      </c>
      <c r="G11" s="40">
        <v>3669</v>
      </c>
      <c r="H11" s="16">
        <v>4</v>
      </c>
      <c r="I11" s="39">
        <v>2743</v>
      </c>
      <c r="J11" s="14">
        <v>6</v>
      </c>
      <c r="K11" s="40">
        <v>2411</v>
      </c>
      <c r="L11" s="16">
        <v>11</v>
      </c>
      <c r="M11" s="39">
        <v>1455</v>
      </c>
      <c r="N11" s="14">
        <v>1</v>
      </c>
      <c r="O11" s="40">
        <v>3745</v>
      </c>
      <c r="P11" s="16">
        <v>2</v>
      </c>
      <c r="Q11" s="39">
        <v>2465</v>
      </c>
      <c r="R11" s="14">
        <v>1</v>
      </c>
      <c r="S11" s="40">
        <v>2191</v>
      </c>
      <c r="T11" s="114">
        <f t="shared" ref="T11:T49" si="6">IF( ISNUMBER(AE11)=TRUE,AE11,"")</f>
        <v>5.5</v>
      </c>
      <c r="U11" s="35">
        <f t="shared" ref="U11:U49" si="7">IF(ISNUMBER(D11)=TRUE,SUM(D11,F11,H11,J11,L11,N11,P11,R11)-T11,"")</f>
        <v>34.5</v>
      </c>
      <c r="V11" s="54">
        <f t="shared" ref="V11:V49" si="8">IF(ISNUMBER(E11)=TRUE,SUM(E11,G11,I11,K11,M11,O11,Q11,S11),"")</f>
        <v>22408</v>
      </c>
      <c r="W11" s="36">
        <f t="shared" ref="W11:W49" si="9">IF(ISNUMBER(AC11)=TRUE,AC11,"")</f>
        <v>2</v>
      </c>
      <c r="X11" s="11">
        <f t="shared" si="4"/>
        <v>1</v>
      </c>
      <c r="Y11" s="11">
        <f t="shared" ref="Y11:Y49" si="10">IF(ISNUMBER(U11)=TRUE,U11,"")</f>
        <v>34.5</v>
      </c>
      <c r="Z11" s="11">
        <f t="shared" ref="Z11:Z49" si="11">IF(ISNUMBER(V11)=TRUE,V11,"")</f>
        <v>22408</v>
      </c>
      <c r="AA11" s="60">
        <f t="shared" ref="AA11:AA49" si="12">MAX(E11,G11,I11,K11,M11,O11,Q11,S11)</f>
        <v>3745</v>
      </c>
      <c r="AB11" s="11">
        <f t="shared" ref="AB11:AB49" si="13">IF(ISNUMBER(Y11)=TRUE,Y11-Z11/100000-AA11/1000000000,"")</f>
        <v>34.275916254999999</v>
      </c>
      <c r="AC11" s="11">
        <f t="shared" si="5"/>
        <v>2</v>
      </c>
      <c r="AD11" s="11">
        <f t="shared" ref="AD11:AD49" si="14">IF(OR(ISNUMBER(D11)=TRUE,ISNUMBER(F11)=TRUE,ISNUMBER(H11)=TRUE,ISNUMBER(J11)=TRUE,ISNUMBER(L11)=TRUE,ISNUMBER(N11)=TRUE,ISNUMBER(P11)=TRUE,ISNUMBER(R11)=TRUE),MAX(D11,F11,H11,J11,L11,N11,P11,R11),"")</f>
        <v>11</v>
      </c>
      <c r="AE11" s="11">
        <f t="shared" ref="AE11:AE49" si="15">IF(ISNUMBER(AD11),AD11*50%,"")</f>
        <v>5.5</v>
      </c>
    </row>
    <row r="12" spans="1:31" s="11" customFormat="1" ht="15" customHeight="1" x14ac:dyDescent="0.25">
      <c r="A12" s="12">
        <v>3</v>
      </c>
      <c r="B12" s="121" t="s">
        <v>47</v>
      </c>
      <c r="C12" s="38" t="s">
        <v>38</v>
      </c>
      <c r="D12" s="16">
        <v>7</v>
      </c>
      <c r="E12" s="39">
        <v>3767</v>
      </c>
      <c r="F12" s="14">
        <v>10</v>
      </c>
      <c r="G12" s="40">
        <v>1664</v>
      </c>
      <c r="H12" s="16">
        <v>3</v>
      </c>
      <c r="I12" s="39">
        <v>3336</v>
      </c>
      <c r="J12" s="14">
        <v>2</v>
      </c>
      <c r="K12" s="40">
        <v>5713</v>
      </c>
      <c r="L12" s="16">
        <v>1</v>
      </c>
      <c r="M12" s="39">
        <v>5705</v>
      </c>
      <c r="N12" s="14">
        <v>6</v>
      </c>
      <c r="O12" s="40">
        <v>2795</v>
      </c>
      <c r="P12" s="16">
        <v>3</v>
      </c>
      <c r="Q12" s="39">
        <v>2229</v>
      </c>
      <c r="R12" s="14">
        <v>8</v>
      </c>
      <c r="S12" s="40">
        <v>1575</v>
      </c>
      <c r="T12" s="114">
        <f t="shared" si="6"/>
        <v>5</v>
      </c>
      <c r="U12" s="35">
        <f t="shared" si="7"/>
        <v>35</v>
      </c>
      <c r="V12" s="54">
        <f t="shared" si="8"/>
        <v>26784</v>
      </c>
      <c r="W12" s="36">
        <f t="shared" si="9"/>
        <v>3</v>
      </c>
      <c r="X12" s="11">
        <f t="shared" si="4"/>
        <v>1</v>
      </c>
      <c r="Y12" s="11">
        <f t="shared" si="10"/>
        <v>35</v>
      </c>
      <c r="Z12" s="11">
        <f t="shared" si="11"/>
        <v>26784</v>
      </c>
      <c r="AA12" s="60">
        <f t="shared" si="12"/>
        <v>5713</v>
      </c>
      <c r="AB12" s="11">
        <f t="shared" si="13"/>
        <v>34.732154287</v>
      </c>
      <c r="AC12" s="11">
        <f t="shared" si="5"/>
        <v>3</v>
      </c>
      <c r="AD12" s="11">
        <f t="shared" si="14"/>
        <v>10</v>
      </c>
      <c r="AE12" s="11">
        <f t="shared" si="15"/>
        <v>5</v>
      </c>
    </row>
    <row r="13" spans="1:31" s="11" customFormat="1" ht="15" customHeight="1" x14ac:dyDescent="0.25">
      <c r="A13" s="63">
        <v>4</v>
      </c>
      <c r="B13" s="121" t="s">
        <v>46</v>
      </c>
      <c r="C13" s="38" t="s">
        <v>45</v>
      </c>
      <c r="D13" s="16">
        <v>5</v>
      </c>
      <c r="E13" s="39">
        <v>4508</v>
      </c>
      <c r="F13" s="14">
        <v>4</v>
      </c>
      <c r="G13" s="40">
        <v>4580</v>
      </c>
      <c r="H13" s="16">
        <v>7</v>
      </c>
      <c r="I13" s="39">
        <v>1910</v>
      </c>
      <c r="J13" s="14">
        <v>7</v>
      </c>
      <c r="K13" s="40">
        <v>2242</v>
      </c>
      <c r="L13" s="16">
        <v>2</v>
      </c>
      <c r="M13" s="39">
        <v>5065</v>
      </c>
      <c r="N13" s="14">
        <v>2</v>
      </c>
      <c r="O13" s="40">
        <v>3585</v>
      </c>
      <c r="P13" s="16">
        <v>8</v>
      </c>
      <c r="Q13" s="39">
        <v>1442</v>
      </c>
      <c r="R13" s="14">
        <v>7</v>
      </c>
      <c r="S13" s="40">
        <v>1646</v>
      </c>
      <c r="T13" s="114">
        <f t="shared" si="6"/>
        <v>4</v>
      </c>
      <c r="U13" s="35">
        <f t="shared" si="7"/>
        <v>38</v>
      </c>
      <c r="V13" s="54">
        <f t="shared" si="8"/>
        <v>24978</v>
      </c>
      <c r="W13" s="36">
        <f t="shared" si="9"/>
        <v>4</v>
      </c>
      <c r="X13" s="11">
        <f t="shared" si="4"/>
        <v>1</v>
      </c>
      <c r="Y13" s="11">
        <f t="shared" si="10"/>
        <v>38</v>
      </c>
      <c r="Z13" s="11">
        <f t="shared" si="11"/>
        <v>24978</v>
      </c>
      <c r="AA13" s="60">
        <f t="shared" si="12"/>
        <v>5065</v>
      </c>
      <c r="AB13" s="11">
        <f t="shared" si="13"/>
        <v>37.750214934999995</v>
      </c>
      <c r="AC13" s="11">
        <f t="shared" si="5"/>
        <v>4</v>
      </c>
      <c r="AD13" s="11">
        <f t="shared" si="14"/>
        <v>8</v>
      </c>
      <c r="AE13" s="11">
        <f t="shared" si="15"/>
        <v>4</v>
      </c>
    </row>
    <row r="14" spans="1:31" s="11" customFormat="1" ht="15" customHeight="1" x14ac:dyDescent="0.25">
      <c r="A14" s="12">
        <v>5</v>
      </c>
      <c r="B14" s="121" t="s">
        <v>35</v>
      </c>
      <c r="C14" s="38" t="s">
        <v>36</v>
      </c>
      <c r="D14" s="16">
        <v>2</v>
      </c>
      <c r="E14" s="39">
        <v>6135</v>
      </c>
      <c r="F14" s="14">
        <v>2</v>
      </c>
      <c r="G14" s="40">
        <v>4760</v>
      </c>
      <c r="H14" s="16">
        <v>10</v>
      </c>
      <c r="I14" s="39">
        <v>1227</v>
      </c>
      <c r="J14" s="14">
        <v>9</v>
      </c>
      <c r="K14" s="40">
        <v>1531</v>
      </c>
      <c r="L14" s="16">
        <v>3</v>
      </c>
      <c r="M14" s="39">
        <v>4395</v>
      </c>
      <c r="N14" s="14">
        <v>9</v>
      </c>
      <c r="O14" s="40">
        <v>1915</v>
      </c>
      <c r="P14" s="16">
        <v>5</v>
      </c>
      <c r="Q14" s="39">
        <v>2038</v>
      </c>
      <c r="R14" s="14">
        <v>3</v>
      </c>
      <c r="S14" s="40">
        <v>2151</v>
      </c>
      <c r="T14" s="114">
        <f t="shared" si="6"/>
        <v>5</v>
      </c>
      <c r="U14" s="35">
        <f t="shared" si="7"/>
        <v>38</v>
      </c>
      <c r="V14" s="54">
        <f t="shared" si="8"/>
        <v>24152</v>
      </c>
      <c r="W14" s="36">
        <f t="shared" si="9"/>
        <v>5</v>
      </c>
      <c r="X14" s="11">
        <f t="shared" si="4"/>
        <v>1</v>
      </c>
      <c r="Y14" s="11">
        <f t="shared" si="10"/>
        <v>38</v>
      </c>
      <c r="Z14" s="11">
        <f t="shared" si="11"/>
        <v>24152</v>
      </c>
      <c r="AA14" s="60">
        <f t="shared" si="12"/>
        <v>6135</v>
      </c>
      <c r="AB14" s="11">
        <f t="shared" si="13"/>
        <v>37.758473864999999</v>
      </c>
      <c r="AC14" s="11">
        <f t="shared" si="5"/>
        <v>5</v>
      </c>
      <c r="AD14" s="11">
        <f t="shared" si="14"/>
        <v>10</v>
      </c>
      <c r="AE14" s="11">
        <f t="shared" si="15"/>
        <v>5</v>
      </c>
    </row>
    <row r="15" spans="1:31" s="11" customFormat="1" ht="15" customHeight="1" x14ac:dyDescent="0.25">
      <c r="A15" s="12">
        <v>6</v>
      </c>
      <c r="B15" s="121" t="s">
        <v>49</v>
      </c>
      <c r="C15" s="38" t="s">
        <v>50</v>
      </c>
      <c r="D15" s="16">
        <v>4</v>
      </c>
      <c r="E15" s="39">
        <v>4932</v>
      </c>
      <c r="F15" s="14">
        <v>9</v>
      </c>
      <c r="G15" s="40">
        <v>3255</v>
      </c>
      <c r="H15" s="16">
        <v>6</v>
      </c>
      <c r="I15" s="39">
        <v>2068</v>
      </c>
      <c r="J15" s="14">
        <v>8</v>
      </c>
      <c r="K15" s="40">
        <v>1853</v>
      </c>
      <c r="L15" s="16">
        <v>6</v>
      </c>
      <c r="M15" s="39">
        <v>3375</v>
      </c>
      <c r="N15" s="14">
        <v>3</v>
      </c>
      <c r="O15" s="40">
        <v>3385</v>
      </c>
      <c r="P15" s="16">
        <v>7</v>
      </c>
      <c r="Q15" s="39">
        <v>1504</v>
      </c>
      <c r="R15" s="14">
        <v>2</v>
      </c>
      <c r="S15" s="40">
        <v>2175</v>
      </c>
      <c r="T15" s="114">
        <f t="shared" si="6"/>
        <v>4.5</v>
      </c>
      <c r="U15" s="35">
        <f t="shared" si="7"/>
        <v>40.5</v>
      </c>
      <c r="V15" s="54">
        <f t="shared" si="8"/>
        <v>22547</v>
      </c>
      <c r="W15" s="36">
        <f t="shared" si="9"/>
        <v>6</v>
      </c>
      <c r="X15" s="11">
        <f t="shared" si="4"/>
        <v>1</v>
      </c>
      <c r="Y15" s="11">
        <f t="shared" si="10"/>
        <v>40.5</v>
      </c>
      <c r="Z15" s="11">
        <f t="shared" si="11"/>
        <v>22547</v>
      </c>
      <c r="AA15" s="60">
        <f t="shared" si="12"/>
        <v>4932</v>
      </c>
      <c r="AB15" s="11">
        <f t="shared" si="13"/>
        <v>40.274525067999996</v>
      </c>
      <c r="AC15" s="11">
        <f t="shared" si="5"/>
        <v>6</v>
      </c>
      <c r="AD15" s="11">
        <f t="shared" si="14"/>
        <v>9</v>
      </c>
      <c r="AE15" s="11">
        <f t="shared" si="15"/>
        <v>4.5</v>
      </c>
    </row>
    <row r="16" spans="1:31" s="11" customFormat="1" ht="15" customHeight="1" x14ac:dyDescent="0.25">
      <c r="A16" s="63">
        <v>7</v>
      </c>
      <c r="B16" s="121" t="s">
        <v>44</v>
      </c>
      <c r="C16" s="38" t="s">
        <v>45</v>
      </c>
      <c r="D16" s="16">
        <v>6</v>
      </c>
      <c r="E16" s="39">
        <v>4130</v>
      </c>
      <c r="F16" s="14">
        <v>5</v>
      </c>
      <c r="G16" s="40">
        <v>4176</v>
      </c>
      <c r="H16" s="16">
        <v>2</v>
      </c>
      <c r="I16" s="39">
        <v>3689</v>
      </c>
      <c r="J16" s="14">
        <v>3</v>
      </c>
      <c r="K16" s="40">
        <v>5125</v>
      </c>
      <c r="L16" s="16">
        <v>7</v>
      </c>
      <c r="M16" s="39">
        <v>3125</v>
      </c>
      <c r="N16" s="14">
        <v>8</v>
      </c>
      <c r="O16" s="40">
        <v>2245</v>
      </c>
      <c r="P16" s="16">
        <v>10</v>
      </c>
      <c r="Q16" s="39">
        <v>1223</v>
      </c>
      <c r="R16" s="14">
        <v>6</v>
      </c>
      <c r="S16" s="40">
        <v>1767</v>
      </c>
      <c r="T16" s="114">
        <f t="shared" si="6"/>
        <v>5</v>
      </c>
      <c r="U16" s="35">
        <f t="shared" si="7"/>
        <v>42</v>
      </c>
      <c r="V16" s="54">
        <f t="shared" si="8"/>
        <v>25480</v>
      </c>
      <c r="W16" s="36">
        <f t="shared" si="9"/>
        <v>7</v>
      </c>
      <c r="X16" s="11">
        <f t="shared" si="4"/>
        <v>1</v>
      </c>
      <c r="Y16" s="11">
        <f t="shared" si="10"/>
        <v>42</v>
      </c>
      <c r="Z16" s="11">
        <f t="shared" si="11"/>
        <v>25480</v>
      </c>
      <c r="AA16" s="60">
        <f t="shared" si="12"/>
        <v>5125</v>
      </c>
      <c r="AB16" s="11">
        <f t="shared" si="13"/>
        <v>41.745194874999996</v>
      </c>
      <c r="AC16" s="11">
        <f t="shared" si="5"/>
        <v>7</v>
      </c>
      <c r="AD16" s="11">
        <f t="shared" si="14"/>
        <v>10</v>
      </c>
      <c r="AE16" s="11">
        <f t="shared" si="15"/>
        <v>5</v>
      </c>
    </row>
    <row r="17" spans="1:31" s="11" customFormat="1" ht="15" customHeight="1" x14ac:dyDescent="0.2">
      <c r="A17" s="12">
        <v>8</v>
      </c>
      <c r="B17" s="122" t="s">
        <v>52</v>
      </c>
      <c r="C17" s="109" t="s">
        <v>53</v>
      </c>
      <c r="D17" s="16">
        <v>3</v>
      </c>
      <c r="E17" s="39">
        <v>5923</v>
      </c>
      <c r="F17" s="14">
        <v>3</v>
      </c>
      <c r="G17" s="40">
        <v>4613</v>
      </c>
      <c r="H17" s="16">
        <v>5</v>
      </c>
      <c r="I17" s="39">
        <v>2530</v>
      </c>
      <c r="J17" s="14">
        <v>5</v>
      </c>
      <c r="K17" s="40">
        <v>2572</v>
      </c>
      <c r="L17" s="16">
        <v>8</v>
      </c>
      <c r="M17" s="39">
        <v>2335</v>
      </c>
      <c r="N17" s="14">
        <v>7</v>
      </c>
      <c r="O17" s="40">
        <v>2285</v>
      </c>
      <c r="P17" s="16">
        <v>9</v>
      </c>
      <c r="Q17" s="39">
        <v>1325</v>
      </c>
      <c r="R17" s="14">
        <v>11</v>
      </c>
      <c r="S17" s="40">
        <v>663</v>
      </c>
      <c r="T17" s="114">
        <f t="shared" si="6"/>
        <v>5.5</v>
      </c>
      <c r="U17" s="35">
        <f t="shared" si="7"/>
        <v>45.5</v>
      </c>
      <c r="V17" s="54">
        <f t="shared" si="8"/>
        <v>22246</v>
      </c>
      <c r="W17" s="36">
        <f t="shared" si="9"/>
        <v>8</v>
      </c>
      <c r="X17" s="11">
        <f t="shared" si="4"/>
        <v>1</v>
      </c>
      <c r="Y17" s="11">
        <f t="shared" si="10"/>
        <v>45.5</v>
      </c>
      <c r="Z17" s="11">
        <f t="shared" si="11"/>
        <v>22246</v>
      </c>
      <c r="AA17" s="60">
        <f t="shared" si="12"/>
        <v>5923</v>
      </c>
      <c r="AB17" s="11">
        <f t="shared" si="13"/>
        <v>45.277534076999999</v>
      </c>
      <c r="AC17" s="11">
        <f t="shared" si="5"/>
        <v>8</v>
      </c>
      <c r="AD17" s="11">
        <f t="shared" si="14"/>
        <v>11</v>
      </c>
      <c r="AE17" s="11">
        <f t="shared" si="15"/>
        <v>5.5</v>
      </c>
    </row>
    <row r="18" spans="1:31" s="11" customFormat="1" ht="15" customHeight="1" x14ac:dyDescent="0.25">
      <c r="A18" s="12">
        <v>9</v>
      </c>
      <c r="B18" s="121" t="s">
        <v>42</v>
      </c>
      <c r="C18" s="38" t="s">
        <v>43</v>
      </c>
      <c r="D18" s="16">
        <v>10</v>
      </c>
      <c r="E18" s="39">
        <v>3413</v>
      </c>
      <c r="F18" s="14">
        <v>12</v>
      </c>
      <c r="G18" s="40">
        <v>1002</v>
      </c>
      <c r="H18" s="16">
        <v>8</v>
      </c>
      <c r="I18" s="39">
        <v>1627</v>
      </c>
      <c r="J18" s="14">
        <v>4</v>
      </c>
      <c r="K18" s="40">
        <v>2803</v>
      </c>
      <c r="L18" s="16">
        <v>4</v>
      </c>
      <c r="M18" s="39">
        <v>4175</v>
      </c>
      <c r="N18" s="14">
        <v>5</v>
      </c>
      <c r="O18" s="40">
        <v>3235</v>
      </c>
      <c r="P18" s="16">
        <v>4</v>
      </c>
      <c r="Q18" s="39">
        <v>2080</v>
      </c>
      <c r="R18" s="14">
        <v>5</v>
      </c>
      <c r="S18" s="40">
        <v>1834</v>
      </c>
      <c r="T18" s="114">
        <f t="shared" si="6"/>
        <v>6</v>
      </c>
      <c r="U18" s="35">
        <f t="shared" si="7"/>
        <v>46</v>
      </c>
      <c r="V18" s="54">
        <f t="shared" si="8"/>
        <v>20169</v>
      </c>
      <c r="W18" s="36">
        <f t="shared" si="9"/>
        <v>9</v>
      </c>
      <c r="X18" s="11">
        <f t="shared" si="4"/>
        <v>1</v>
      </c>
      <c r="Y18" s="11">
        <f t="shared" si="10"/>
        <v>46</v>
      </c>
      <c r="Z18" s="11">
        <f t="shared" si="11"/>
        <v>20169</v>
      </c>
      <c r="AA18" s="60">
        <f t="shared" si="12"/>
        <v>4175</v>
      </c>
      <c r="AB18" s="11">
        <f t="shared" si="13"/>
        <v>45.798305825</v>
      </c>
      <c r="AC18" s="11">
        <f t="shared" si="5"/>
        <v>9</v>
      </c>
      <c r="AD18" s="11">
        <f t="shared" si="14"/>
        <v>12</v>
      </c>
      <c r="AE18" s="11">
        <f t="shared" si="15"/>
        <v>6</v>
      </c>
    </row>
    <row r="19" spans="1:31" s="11" customFormat="1" ht="15" customHeight="1" x14ac:dyDescent="0.25">
      <c r="A19" s="63">
        <v>10</v>
      </c>
      <c r="B19" s="123" t="s">
        <v>51</v>
      </c>
      <c r="C19" s="38" t="s">
        <v>38</v>
      </c>
      <c r="D19" s="16">
        <v>11</v>
      </c>
      <c r="E19" s="39">
        <v>2776</v>
      </c>
      <c r="F19" s="14">
        <v>8</v>
      </c>
      <c r="G19" s="40">
        <v>3624</v>
      </c>
      <c r="H19" s="16">
        <v>9</v>
      </c>
      <c r="I19" s="39">
        <v>1353</v>
      </c>
      <c r="J19" s="14">
        <v>10</v>
      </c>
      <c r="K19" s="40">
        <v>1461</v>
      </c>
      <c r="L19" s="16">
        <v>5</v>
      </c>
      <c r="M19" s="39">
        <v>3775</v>
      </c>
      <c r="N19" s="14">
        <v>10</v>
      </c>
      <c r="O19" s="40">
        <v>1665</v>
      </c>
      <c r="P19" s="16">
        <v>6</v>
      </c>
      <c r="Q19" s="39">
        <v>2035</v>
      </c>
      <c r="R19" s="14">
        <v>9</v>
      </c>
      <c r="S19" s="40">
        <v>1565</v>
      </c>
      <c r="T19" s="114">
        <f t="shared" si="6"/>
        <v>5.5</v>
      </c>
      <c r="U19" s="35">
        <f t="shared" si="7"/>
        <v>62.5</v>
      </c>
      <c r="V19" s="54">
        <f t="shared" si="8"/>
        <v>18254</v>
      </c>
      <c r="W19" s="36">
        <f t="shared" si="9"/>
        <v>10</v>
      </c>
      <c r="X19" s="11">
        <f t="shared" si="4"/>
        <v>1</v>
      </c>
      <c r="Y19" s="11">
        <f t="shared" si="10"/>
        <v>62.5</v>
      </c>
      <c r="Z19" s="11">
        <f t="shared" si="11"/>
        <v>18254</v>
      </c>
      <c r="AA19" s="60">
        <f t="shared" si="12"/>
        <v>3775</v>
      </c>
      <c r="AB19" s="11">
        <f t="shared" si="13"/>
        <v>62.317456224999994</v>
      </c>
      <c r="AC19" s="11">
        <f t="shared" si="5"/>
        <v>10</v>
      </c>
      <c r="AD19" s="11">
        <f t="shared" si="14"/>
        <v>11</v>
      </c>
      <c r="AE19" s="11">
        <f t="shared" si="15"/>
        <v>5.5</v>
      </c>
    </row>
    <row r="20" spans="1:31" s="11" customFormat="1" ht="15" customHeight="1" x14ac:dyDescent="0.25">
      <c r="A20" s="12">
        <v>11</v>
      </c>
      <c r="B20" s="121" t="s">
        <v>41</v>
      </c>
      <c r="C20" s="38" t="s">
        <v>38</v>
      </c>
      <c r="D20" s="16">
        <v>9</v>
      </c>
      <c r="E20" s="39">
        <v>3511</v>
      </c>
      <c r="F20" s="14">
        <v>6</v>
      </c>
      <c r="G20" s="40">
        <v>3856</v>
      </c>
      <c r="H20" s="16">
        <v>11</v>
      </c>
      <c r="I20" s="39">
        <v>551</v>
      </c>
      <c r="J20" s="14">
        <v>11</v>
      </c>
      <c r="K20" s="40">
        <v>1012</v>
      </c>
      <c r="L20" s="16">
        <v>10</v>
      </c>
      <c r="M20" s="39">
        <v>1595</v>
      </c>
      <c r="N20" s="14">
        <v>12</v>
      </c>
      <c r="O20" s="40">
        <v>1055</v>
      </c>
      <c r="P20" s="16">
        <v>11</v>
      </c>
      <c r="Q20" s="39">
        <v>984</v>
      </c>
      <c r="R20" s="14">
        <v>10</v>
      </c>
      <c r="S20" s="40">
        <v>992</v>
      </c>
      <c r="T20" s="114">
        <f t="shared" si="6"/>
        <v>6</v>
      </c>
      <c r="U20" s="35">
        <f t="shared" si="7"/>
        <v>74</v>
      </c>
      <c r="V20" s="54">
        <f t="shared" si="8"/>
        <v>13556</v>
      </c>
      <c r="W20" s="36">
        <f t="shared" si="9"/>
        <v>11</v>
      </c>
      <c r="X20" s="11">
        <f t="shared" si="4"/>
        <v>1</v>
      </c>
      <c r="Y20" s="11">
        <f t="shared" si="10"/>
        <v>74</v>
      </c>
      <c r="Z20" s="11">
        <f t="shared" si="11"/>
        <v>13556</v>
      </c>
      <c r="AA20" s="60">
        <f t="shared" si="12"/>
        <v>3856</v>
      </c>
      <c r="AB20" s="11">
        <f t="shared" si="13"/>
        <v>73.864436143999995</v>
      </c>
      <c r="AC20" s="11">
        <f t="shared" si="5"/>
        <v>11</v>
      </c>
      <c r="AD20" s="11">
        <f t="shared" si="14"/>
        <v>12</v>
      </c>
      <c r="AE20" s="11">
        <f t="shared" si="15"/>
        <v>6</v>
      </c>
    </row>
    <row r="21" spans="1:31" s="11" customFormat="1" ht="15" customHeight="1" x14ac:dyDescent="0.25">
      <c r="A21" s="12">
        <v>12</v>
      </c>
      <c r="B21" s="124" t="s">
        <v>39</v>
      </c>
      <c r="C21" s="38" t="s">
        <v>40</v>
      </c>
      <c r="D21" s="16">
        <v>12</v>
      </c>
      <c r="E21" s="39">
        <v>1326</v>
      </c>
      <c r="F21" s="14">
        <v>11</v>
      </c>
      <c r="G21" s="40">
        <v>1624</v>
      </c>
      <c r="H21" s="16">
        <v>12</v>
      </c>
      <c r="I21" s="39">
        <v>371</v>
      </c>
      <c r="J21" s="14">
        <v>12</v>
      </c>
      <c r="K21" s="40">
        <v>349</v>
      </c>
      <c r="L21" s="16">
        <v>12</v>
      </c>
      <c r="M21" s="39">
        <v>815</v>
      </c>
      <c r="N21" s="14">
        <v>11</v>
      </c>
      <c r="O21" s="40">
        <v>1545</v>
      </c>
      <c r="P21" s="16">
        <v>12</v>
      </c>
      <c r="Q21" s="39">
        <v>469</v>
      </c>
      <c r="R21" s="14">
        <v>12</v>
      </c>
      <c r="S21" s="40">
        <v>565</v>
      </c>
      <c r="T21" s="114">
        <f t="shared" si="6"/>
        <v>6</v>
      </c>
      <c r="U21" s="35">
        <f t="shared" si="7"/>
        <v>88</v>
      </c>
      <c r="V21" s="54">
        <f t="shared" si="8"/>
        <v>7064</v>
      </c>
      <c r="W21" s="36">
        <f t="shared" si="9"/>
        <v>12</v>
      </c>
      <c r="X21" s="11">
        <f t="shared" si="4"/>
        <v>1</v>
      </c>
      <c r="Y21" s="11">
        <f t="shared" si="10"/>
        <v>88</v>
      </c>
      <c r="Z21" s="11">
        <f t="shared" si="11"/>
        <v>7064</v>
      </c>
      <c r="AA21" s="60">
        <f t="shared" si="12"/>
        <v>1624</v>
      </c>
      <c r="AB21" s="11">
        <f t="shared" si="13"/>
        <v>87.929358375999996</v>
      </c>
      <c r="AC21" s="11">
        <f t="shared" si="5"/>
        <v>12</v>
      </c>
      <c r="AD21" s="11">
        <f t="shared" si="14"/>
        <v>12</v>
      </c>
      <c r="AE21" s="11">
        <f t="shared" si="15"/>
        <v>6</v>
      </c>
    </row>
    <row r="22" spans="1:31" ht="15" customHeight="1" x14ac:dyDescent="0.2">
      <c r="A22" s="63">
        <v>13</v>
      </c>
      <c r="B22" s="37"/>
      <c r="C22" s="38"/>
      <c r="D22" s="16"/>
      <c r="E22" s="39"/>
      <c r="F22" s="14"/>
      <c r="G22" s="40"/>
      <c r="H22" s="16"/>
      <c r="I22" s="39"/>
      <c r="J22" s="14"/>
      <c r="K22" s="40"/>
      <c r="L22" s="16"/>
      <c r="M22" s="39"/>
      <c r="N22" s="14"/>
      <c r="O22" s="40"/>
      <c r="P22" s="16"/>
      <c r="Q22" s="39"/>
      <c r="R22" s="14"/>
      <c r="S22" s="40"/>
      <c r="T22" s="114" t="str">
        <f t="shared" si="6"/>
        <v/>
      </c>
      <c r="U22" s="35" t="str">
        <f t="shared" si="7"/>
        <v/>
      </c>
      <c r="V22" s="54" t="str">
        <f t="shared" si="8"/>
        <v/>
      </c>
      <c r="W22" s="36" t="str">
        <f t="shared" si="9"/>
        <v/>
      </c>
      <c r="X22" s="11" t="str">
        <f t="shared" si="4"/>
        <v/>
      </c>
      <c r="Y22" s="11" t="str">
        <f t="shared" si="10"/>
        <v/>
      </c>
      <c r="Z22" s="11" t="str">
        <f t="shared" si="11"/>
        <v/>
      </c>
      <c r="AA22" s="60">
        <f t="shared" si="12"/>
        <v>0</v>
      </c>
      <c r="AB22" s="11" t="str">
        <f t="shared" si="13"/>
        <v/>
      </c>
      <c r="AC22" s="11" t="str">
        <f t="shared" si="5"/>
        <v/>
      </c>
      <c r="AD22" s="11" t="str">
        <f t="shared" si="14"/>
        <v/>
      </c>
      <c r="AE22" s="11" t="str">
        <f t="shared" si="15"/>
        <v/>
      </c>
    </row>
    <row r="23" spans="1:31" ht="15.75" customHeight="1" x14ac:dyDescent="0.2">
      <c r="A23" s="12">
        <v>14</v>
      </c>
      <c r="B23" s="37"/>
      <c r="C23" s="38"/>
      <c r="D23" s="16"/>
      <c r="E23" s="39"/>
      <c r="F23" s="14"/>
      <c r="G23" s="40"/>
      <c r="H23" s="16"/>
      <c r="I23" s="39"/>
      <c r="J23" s="14"/>
      <c r="K23" s="40"/>
      <c r="L23" s="16"/>
      <c r="M23" s="39"/>
      <c r="N23" s="14"/>
      <c r="O23" s="40"/>
      <c r="P23" s="16"/>
      <c r="Q23" s="39"/>
      <c r="R23" s="14"/>
      <c r="S23" s="40"/>
      <c r="T23" s="114" t="str">
        <f t="shared" si="6"/>
        <v/>
      </c>
      <c r="U23" s="35" t="str">
        <f t="shared" si="7"/>
        <v/>
      </c>
      <c r="V23" s="54" t="str">
        <f t="shared" si="8"/>
        <v/>
      </c>
      <c r="W23" s="36" t="str">
        <f t="shared" si="9"/>
        <v/>
      </c>
      <c r="X23" s="11" t="str">
        <f t="shared" si="4"/>
        <v/>
      </c>
      <c r="Y23" s="11" t="str">
        <f t="shared" si="10"/>
        <v/>
      </c>
      <c r="Z23" s="11" t="str">
        <f t="shared" si="11"/>
        <v/>
      </c>
      <c r="AA23" s="60">
        <f t="shared" si="12"/>
        <v>0</v>
      </c>
      <c r="AB23" s="11" t="str">
        <f t="shared" si="13"/>
        <v/>
      </c>
      <c r="AC23" s="11" t="str">
        <f t="shared" si="5"/>
        <v/>
      </c>
      <c r="AD23" s="11" t="str">
        <f t="shared" si="14"/>
        <v/>
      </c>
      <c r="AE23" s="11" t="str">
        <f t="shared" si="15"/>
        <v/>
      </c>
    </row>
    <row r="24" spans="1:31" ht="16.5" x14ac:dyDescent="0.2">
      <c r="A24" s="12">
        <v>15</v>
      </c>
      <c r="B24" s="37"/>
      <c r="C24" s="38"/>
      <c r="D24" s="16"/>
      <c r="E24" s="39"/>
      <c r="F24" s="14"/>
      <c r="G24" s="40"/>
      <c r="H24" s="16"/>
      <c r="I24" s="39"/>
      <c r="J24" s="14"/>
      <c r="K24" s="40"/>
      <c r="L24" s="16"/>
      <c r="M24" s="39"/>
      <c r="N24" s="14"/>
      <c r="O24" s="40"/>
      <c r="P24" s="16"/>
      <c r="Q24" s="39"/>
      <c r="R24" s="14"/>
      <c r="S24" s="40"/>
      <c r="T24" s="114" t="str">
        <f t="shared" si="6"/>
        <v/>
      </c>
      <c r="U24" s="35" t="str">
        <f t="shared" si="7"/>
        <v/>
      </c>
      <c r="V24" s="54" t="str">
        <f t="shared" si="8"/>
        <v/>
      </c>
      <c r="W24" s="36" t="str">
        <f t="shared" si="9"/>
        <v/>
      </c>
      <c r="X24" s="11" t="str">
        <f t="shared" si="4"/>
        <v/>
      </c>
      <c r="Y24" s="11" t="str">
        <f t="shared" si="10"/>
        <v/>
      </c>
      <c r="Z24" s="11" t="str">
        <f t="shared" si="11"/>
        <v/>
      </c>
      <c r="AA24" s="60">
        <f t="shared" si="12"/>
        <v>0</v>
      </c>
      <c r="AB24" s="11" t="str">
        <f t="shared" si="13"/>
        <v/>
      </c>
      <c r="AC24" s="11" t="str">
        <f t="shared" si="5"/>
        <v/>
      </c>
      <c r="AD24" s="11" t="str">
        <f t="shared" si="14"/>
        <v/>
      </c>
      <c r="AE24" s="11" t="str">
        <f t="shared" si="15"/>
        <v/>
      </c>
    </row>
    <row r="25" spans="1:31" ht="16.5" x14ac:dyDescent="0.2">
      <c r="A25" s="63">
        <v>16</v>
      </c>
      <c r="B25" s="37"/>
      <c r="C25" s="38"/>
      <c r="D25" s="16"/>
      <c r="E25" s="39"/>
      <c r="F25" s="14"/>
      <c r="G25" s="40"/>
      <c r="H25" s="16"/>
      <c r="I25" s="39"/>
      <c r="J25" s="14"/>
      <c r="K25" s="40"/>
      <c r="L25" s="16"/>
      <c r="M25" s="39"/>
      <c r="N25" s="14"/>
      <c r="O25" s="40"/>
      <c r="P25" s="16"/>
      <c r="Q25" s="39"/>
      <c r="R25" s="14"/>
      <c r="S25" s="40"/>
      <c r="T25" s="114" t="str">
        <f t="shared" si="6"/>
        <v/>
      </c>
      <c r="U25" s="35" t="str">
        <f t="shared" si="7"/>
        <v/>
      </c>
      <c r="V25" s="54" t="str">
        <f t="shared" si="8"/>
        <v/>
      </c>
      <c r="W25" s="36" t="str">
        <f t="shared" si="9"/>
        <v/>
      </c>
      <c r="X25" s="11" t="str">
        <f t="shared" si="4"/>
        <v/>
      </c>
      <c r="Y25" s="11" t="str">
        <f t="shared" si="10"/>
        <v/>
      </c>
      <c r="Z25" s="11" t="str">
        <f t="shared" si="11"/>
        <v/>
      </c>
      <c r="AA25" s="60">
        <f t="shared" si="12"/>
        <v>0</v>
      </c>
      <c r="AB25" s="11" t="str">
        <f t="shared" si="13"/>
        <v/>
      </c>
      <c r="AC25" s="11" t="str">
        <f t="shared" si="5"/>
        <v/>
      </c>
      <c r="AD25" s="11" t="str">
        <f t="shared" si="14"/>
        <v/>
      </c>
      <c r="AE25" s="11" t="str">
        <f t="shared" si="15"/>
        <v/>
      </c>
    </row>
    <row r="26" spans="1:31" ht="16.5" x14ac:dyDescent="0.2">
      <c r="A26" s="12">
        <v>17</v>
      </c>
      <c r="B26" s="37"/>
      <c r="C26" s="38"/>
      <c r="D26" s="16"/>
      <c r="E26" s="39"/>
      <c r="F26" s="14"/>
      <c r="G26" s="40"/>
      <c r="H26" s="16"/>
      <c r="I26" s="39"/>
      <c r="J26" s="14"/>
      <c r="K26" s="40"/>
      <c r="L26" s="16"/>
      <c r="M26" s="39"/>
      <c r="N26" s="14"/>
      <c r="O26" s="40"/>
      <c r="P26" s="16"/>
      <c r="Q26" s="39"/>
      <c r="R26" s="14"/>
      <c r="S26" s="40"/>
      <c r="T26" s="114" t="str">
        <f t="shared" si="6"/>
        <v/>
      </c>
      <c r="U26" s="35" t="str">
        <f t="shared" si="7"/>
        <v/>
      </c>
      <c r="V26" s="54" t="str">
        <f t="shared" si="8"/>
        <v/>
      </c>
      <c r="W26" s="36" t="str">
        <f t="shared" si="9"/>
        <v/>
      </c>
      <c r="X26" s="11" t="str">
        <f t="shared" si="4"/>
        <v/>
      </c>
      <c r="Y26" s="11" t="str">
        <f t="shared" si="10"/>
        <v/>
      </c>
      <c r="Z26" s="11" t="str">
        <f t="shared" si="11"/>
        <v/>
      </c>
      <c r="AA26" s="60">
        <f t="shared" si="12"/>
        <v>0</v>
      </c>
      <c r="AB26" s="11" t="str">
        <f t="shared" si="13"/>
        <v/>
      </c>
      <c r="AC26" s="11" t="str">
        <f t="shared" si="5"/>
        <v/>
      </c>
      <c r="AD26" s="11" t="str">
        <f t="shared" si="14"/>
        <v/>
      </c>
      <c r="AE26" s="11" t="str">
        <f t="shared" si="15"/>
        <v/>
      </c>
    </row>
    <row r="27" spans="1:31" ht="16.5" x14ac:dyDescent="0.2">
      <c r="A27" s="12">
        <v>18</v>
      </c>
      <c r="B27" s="37"/>
      <c r="C27" s="38"/>
      <c r="D27" s="16"/>
      <c r="E27" s="39"/>
      <c r="F27" s="14"/>
      <c r="G27" s="40"/>
      <c r="H27" s="16"/>
      <c r="I27" s="39"/>
      <c r="J27" s="14"/>
      <c r="K27" s="40"/>
      <c r="L27" s="16"/>
      <c r="M27" s="39"/>
      <c r="N27" s="14"/>
      <c r="O27" s="40"/>
      <c r="P27" s="16"/>
      <c r="Q27" s="39"/>
      <c r="R27" s="14"/>
      <c r="S27" s="40"/>
      <c r="T27" s="114" t="str">
        <f t="shared" si="6"/>
        <v/>
      </c>
      <c r="U27" s="35" t="str">
        <f t="shared" si="7"/>
        <v/>
      </c>
      <c r="V27" s="54" t="str">
        <f t="shared" si="8"/>
        <v/>
      </c>
      <c r="W27" s="36" t="str">
        <f t="shared" si="9"/>
        <v/>
      </c>
      <c r="X27" s="11" t="str">
        <f t="shared" si="4"/>
        <v/>
      </c>
      <c r="Y27" s="11" t="str">
        <f t="shared" si="10"/>
        <v/>
      </c>
      <c r="Z27" s="11" t="str">
        <f t="shared" si="11"/>
        <v/>
      </c>
      <c r="AA27" s="60">
        <f t="shared" si="12"/>
        <v>0</v>
      </c>
      <c r="AB27" s="11" t="str">
        <f t="shared" si="13"/>
        <v/>
      </c>
      <c r="AC27" s="11" t="str">
        <f t="shared" si="5"/>
        <v/>
      </c>
      <c r="AD27" s="11" t="str">
        <f t="shared" si="14"/>
        <v/>
      </c>
      <c r="AE27" s="11" t="str">
        <f t="shared" si="15"/>
        <v/>
      </c>
    </row>
    <row r="28" spans="1:31" ht="16.5" x14ac:dyDescent="0.2">
      <c r="A28" s="63">
        <v>19</v>
      </c>
      <c r="B28" s="37"/>
      <c r="C28" s="38"/>
      <c r="D28" s="16"/>
      <c r="E28" s="39"/>
      <c r="F28" s="14"/>
      <c r="G28" s="40"/>
      <c r="H28" s="16"/>
      <c r="I28" s="39"/>
      <c r="J28" s="14"/>
      <c r="K28" s="40"/>
      <c r="L28" s="16"/>
      <c r="M28" s="39"/>
      <c r="N28" s="14"/>
      <c r="O28" s="40"/>
      <c r="P28" s="16"/>
      <c r="Q28" s="39"/>
      <c r="R28" s="14"/>
      <c r="S28" s="40"/>
      <c r="T28" s="114" t="str">
        <f t="shared" si="6"/>
        <v/>
      </c>
      <c r="U28" s="35" t="str">
        <f t="shared" si="7"/>
        <v/>
      </c>
      <c r="V28" s="54" t="str">
        <f t="shared" si="8"/>
        <v/>
      </c>
      <c r="W28" s="36" t="str">
        <f t="shared" si="9"/>
        <v/>
      </c>
      <c r="X28" s="11" t="str">
        <f t="shared" si="4"/>
        <v/>
      </c>
      <c r="Y28" s="11" t="str">
        <f t="shared" si="10"/>
        <v/>
      </c>
      <c r="Z28" s="11" t="str">
        <f t="shared" si="11"/>
        <v/>
      </c>
      <c r="AA28" s="60">
        <f t="shared" si="12"/>
        <v>0</v>
      </c>
      <c r="AB28" s="11" t="str">
        <f t="shared" si="13"/>
        <v/>
      </c>
      <c r="AC28" s="11" t="str">
        <f t="shared" si="5"/>
        <v/>
      </c>
      <c r="AD28" s="11" t="str">
        <f t="shared" si="14"/>
        <v/>
      </c>
      <c r="AE28" s="11" t="str">
        <f t="shared" si="15"/>
        <v/>
      </c>
    </row>
    <row r="29" spans="1:31" ht="16.5" x14ac:dyDescent="0.2">
      <c r="A29" s="12">
        <v>20</v>
      </c>
      <c r="B29" s="37"/>
      <c r="C29" s="38"/>
      <c r="D29" s="16"/>
      <c r="E29" s="39"/>
      <c r="F29" s="14"/>
      <c r="G29" s="40"/>
      <c r="H29" s="16"/>
      <c r="I29" s="39"/>
      <c r="J29" s="14"/>
      <c r="K29" s="40"/>
      <c r="L29" s="16"/>
      <c r="M29" s="39"/>
      <c r="N29" s="14"/>
      <c r="O29" s="40"/>
      <c r="P29" s="16"/>
      <c r="Q29" s="39"/>
      <c r="R29" s="14"/>
      <c r="S29" s="40"/>
      <c r="T29" s="114" t="str">
        <f t="shared" si="6"/>
        <v/>
      </c>
      <c r="U29" s="35" t="str">
        <f t="shared" si="7"/>
        <v/>
      </c>
      <c r="V29" s="54" t="str">
        <f t="shared" si="8"/>
        <v/>
      </c>
      <c r="W29" s="36" t="str">
        <f t="shared" si="9"/>
        <v/>
      </c>
      <c r="X29" s="11" t="str">
        <f t="shared" si="4"/>
        <v/>
      </c>
      <c r="Y29" s="11" t="str">
        <f t="shared" si="10"/>
        <v/>
      </c>
      <c r="Z29" s="11" t="str">
        <f t="shared" si="11"/>
        <v/>
      </c>
      <c r="AA29" s="60">
        <f t="shared" si="12"/>
        <v>0</v>
      </c>
      <c r="AB29" s="11" t="str">
        <f t="shared" si="13"/>
        <v/>
      </c>
      <c r="AC29" s="11" t="str">
        <f t="shared" si="5"/>
        <v/>
      </c>
      <c r="AD29" s="11" t="str">
        <f t="shared" si="14"/>
        <v/>
      </c>
      <c r="AE29" s="11" t="str">
        <f t="shared" si="15"/>
        <v/>
      </c>
    </row>
    <row r="30" spans="1:31" ht="16.5" x14ac:dyDescent="0.2">
      <c r="A30" s="12">
        <v>21</v>
      </c>
      <c r="B30" s="37"/>
      <c r="C30" s="38"/>
      <c r="D30" s="16"/>
      <c r="E30" s="39"/>
      <c r="F30" s="14"/>
      <c r="G30" s="40"/>
      <c r="H30" s="16"/>
      <c r="I30" s="39"/>
      <c r="J30" s="14"/>
      <c r="K30" s="40"/>
      <c r="L30" s="16"/>
      <c r="M30" s="39"/>
      <c r="N30" s="14"/>
      <c r="O30" s="40"/>
      <c r="P30" s="16"/>
      <c r="Q30" s="39"/>
      <c r="R30" s="14"/>
      <c r="S30" s="40"/>
      <c r="T30" s="114" t="str">
        <f t="shared" si="6"/>
        <v/>
      </c>
      <c r="U30" s="35" t="str">
        <f t="shared" si="7"/>
        <v/>
      </c>
      <c r="V30" s="54" t="str">
        <f t="shared" si="8"/>
        <v/>
      </c>
      <c r="W30" s="36" t="str">
        <f t="shared" si="9"/>
        <v/>
      </c>
      <c r="X30" s="11" t="str">
        <f t="shared" si="4"/>
        <v/>
      </c>
      <c r="Y30" s="11" t="str">
        <f t="shared" si="10"/>
        <v/>
      </c>
      <c r="Z30" s="11" t="str">
        <f t="shared" si="11"/>
        <v/>
      </c>
      <c r="AA30" s="60">
        <f t="shared" si="12"/>
        <v>0</v>
      </c>
      <c r="AB30" s="11" t="str">
        <f t="shared" si="13"/>
        <v/>
      </c>
      <c r="AC30" s="11" t="str">
        <f t="shared" si="5"/>
        <v/>
      </c>
      <c r="AD30" s="11" t="str">
        <f t="shared" si="14"/>
        <v/>
      </c>
      <c r="AE30" s="11" t="str">
        <f t="shared" si="15"/>
        <v/>
      </c>
    </row>
    <row r="31" spans="1:31" ht="16.5" x14ac:dyDescent="0.2">
      <c r="A31" s="63">
        <v>22</v>
      </c>
      <c r="B31" s="37"/>
      <c r="C31" s="38"/>
      <c r="D31" s="16"/>
      <c r="E31" s="39"/>
      <c r="F31" s="14"/>
      <c r="G31" s="40"/>
      <c r="H31" s="16"/>
      <c r="I31" s="39"/>
      <c r="J31" s="14"/>
      <c r="K31" s="40"/>
      <c r="L31" s="16"/>
      <c r="M31" s="39"/>
      <c r="N31" s="14"/>
      <c r="O31" s="40"/>
      <c r="P31" s="16"/>
      <c r="Q31" s="39"/>
      <c r="R31" s="14"/>
      <c r="S31" s="40"/>
      <c r="T31" s="114" t="str">
        <f t="shared" si="6"/>
        <v/>
      </c>
      <c r="U31" s="35" t="str">
        <f t="shared" si="7"/>
        <v/>
      </c>
      <c r="V31" s="54" t="str">
        <f t="shared" si="8"/>
        <v/>
      </c>
      <c r="W31" s="36" t="str">
        <f t="shared" si="9"/>
        <v/>
      </c>
      <c r="X31" s="11" t="str">
        <f t="shared" si="4"/>
        <v/>
      </c>
      <c r="Y31" s="11" t="str">
        <f t="shared" si="10"/>
        <v/>
      </c>
      <c r="Z31" s="11" t="str">
        <f t="shared" si="11"/>
        <v/>
      </c>
      <c r="AA31" s="60">
        <f t="shared" si="12"/>
        <v>0</v>
      </c>
      <c r="AB31" s="11" t="str">
        <f t="shared" si="13"/>
        <v/>
      </c>
      <c r="AC31" s="11" t="str">
        <f t="shared" si="5"/>
        <v/>
      </c>
      <c r="AD31" s="11" t="str">
        <f t="shared" si="14"/>
        <v/>
      </c>
      <c r="AE31" s="11" t="str">
        <f t="shared" si="15"/>
        <v/>
      </c>
    </row>
    <row r="32" spans="1:31" ht="16.5" x14ac:dyDescent="0.2">
      <c r="A32" s="12">
        <v>23</v>
      </c>
      <c r="B32" s="37"/>
      <c r="C32" s="38"/>
      <c r="D32" s="16"/>
      <c r="E32" s="39"/>
      <c r="F32" s="14"/>
      <c r="G32" s="40"/>
      <c r="H32" s="16"/>
      <c r="I32" s="39"/>
      <c r="J32" s="14"/>
      <c r="K32" s="40"/>
      <c r="L32" s="16"/>
      <c r="M32" s="39"/>
      <c r="N32" s="14"/>
      <c r="O32" s="40"/>
      <c r="P32" s="16"/>
      <c r="Q32" s="39"/>
      <c r="R32" s="14"/>
      <c r="S32" s="40"/>
      <c r="T32" s="114" t="str">
        <f t="shared" si="6"/>
        <v/>
      </c>
      <c r="U32" s="35" t="str">
        <f t="shared" si="7"/>
        <v/>
      </c>
      <c r="V32" s="54" t="str">
        <f t="shared" si="8"/>
        <v/>
      </c>
      <c r="W32" s="36" t="str">
        <f t="shared" si="9"/>
        <v/>
      </c>
      <c r="X32" s="11" t="str">
        <f t="shared" si="4"/>
        <v/>
      </c>
      <c r="Y32" s="11" t="str">
        <f t="shared" si="10"/>
        <v/>
      </c>
      <c r="Z32" s="11" t="str">
        <f t="shared" si="11"/>
        <v/>
      </c>
      <c r="AA32" s="60">
        <f t="shared" si="12"/>
        <v>0</v>
      </c>
      <c r="AB32" s="11" t="str">
        <f t="shared" si="13"/>
        <v/>
      </c>
      <c r="AC32" s="11" t="str">
        <f t="shared" si="5"/>
        <v/>
      </c>
      <c r="AD32" s="11" t="str">
        <f t="shared" si="14"/>
        <v/>
      </c>
      <c r="AE32" s="11" t="str">
        <f t="shared" si="15"/>
        <v/>
      </c>
    </row>
    <row r="33" spans="1:31" ht="16.5" x14ac:dyDescent="0.2">
      <c r="A33" s="12">
        <v>24</v>
      </c>
      <c r="B33" s="37"/>
      <c r="C33" s="38"/>
      <c r="D33" s="16"/>
      <c r="E33" s="39"/>
      <c r="F33" s="14"/>
      <c r="G33" s="40"/>
      <c r="H33" s="16"/>
      <c r="I33" s="39"/>
      <c r="J33" s="14"/>
      <c r="K33" s="40"/>
      <c r="L33" s="16"/>
      <c r="M33" s="39"/>
      <c r="N33" s="14"/>
      <c r="O33" s="40"/>
      <c r="P33" s="16"/>
      <c r="Q33" s="39"/>
      <c r="R33" s="14"/>
      <c r="S33" s="40"/>
      <c r="T33" s="114" t="str">
        <f t="shared" si="6"/>
        <v/>
      </c>
      <c r="U33" s="35" t="str">
        <f t="shared" si="7"/>
        <v/>
      </c>
      <c r="V33" s="54" t="str">
        <f t="shared" si="8"/>
        <v/>
      </c>
      <c r="W33" s="36" t="str">
        <f t="shared" si="9"/>
        <v/>
      </c>
      <c r="X33" s="11" t="str">
        <f t="shared" si="4"/>
        <v/>
      </c>
      <c r="Y33" s="11" t="str">
        <f t="shared" si="10"/>
        <v/>
      </c>
      <c r="Z33" s="11" t="str">
        <f t="shared" si="11"/>
        <v/>
      </c>
      <c r="AA33" s="60">
        <f t="shared" si="12"/>
        <v>0</v>
      </c>
      <c r="AB33" s="11" t="str">
        <f t="shared" si="13"/>
        <v/>
      </c>
      <c r="AC33" s="11" t="str">
        <f t="shared" si="5"/>
        <v/>
      </c>
      <c r="AD33" s="11" t="str">
        <f t="shared" si="14"/>
        <v/>
      </c>
      <c r="AE33" s="11" t="str">
        <f t="shared" si="15"/>
        <v/>
      </c>
    </row>
    <row r="34" spans="1:31" ht="16.5" x14ac:dyDescent="0.2">
      <c r="A34" s="63">
        <v>25</v>
      </c>
      <c r="B34" s="37"/>
      <c r="C34" s="38"/>
      <c r="D34" s="16"/>
      <c r="E34" s="39"/>
      <c r="F34" s="14"/>
      <c r="G34" s="40"/>
      <c r="H34" s="16"/>
      <c r="I34" s="39"/>
      <c r="J34" s="14"/>
      <c r="K34" s="40"/>
      <c r="L34" s="16"/>
      <c r="M34" s="39"/>
      <c r="N34" s="14"/>
      <c r="O34" s="40"/>
      <c r="P34" s="16"/>
      <c r="Q34" s="39"/>
      <c r="R34" s="14"/>
      <c r="S34" s="40"/>
      <c r="T34" s="114" t="str">
        <f t="shared" si="6"/>
        <v/>
      </c>
      <c r="U34" s="35" t="str">
        <f t="shared" si="7"/>
        <v/>
      </c>
      <c r="V34" s="54" t="str">
        <f t="shared" si="8"/>
        <v/>
      </c>
      <c r="W34" s="36" t="str">
        <f t="shared" si="9"/>
        <v/>
      </c>
      <c r="X34" s="11" t="str">
        <f t="shared" si="4"/>
        <v/>
      </c>
      <c r="Y34" s="11" t="str">
        <f t="shared" si="10"/>
        <v/>
      </c>
      <c r="Z34" s="11" t="str">
        <f t="shared" si="11"/>
        <v/>
      </c>
      <c r="AA34" s="60">
        <f t="shared" si="12"/>
        <v>0</v>
      </c>
      <c r="AB34" s="11" t="str">
        <f t="shared" si="13"/>
        <v/>
      </c>
      <c r="AC34" s="11" t="str">
        <f t="shared" si="5"/>
        <v/>
      </c>
      <c r="AD34" s="11" t="str">
        <f t="shared" si="14"/>
        <v/>
      </c>
      <c r="AE34" s="11" t="str">
        <f t="shared" si="15"/>
        <v/>
      </c>
    </row>
    <row r="35" spans="1:31" ht="16.5" x14ac:dyDescent="0.2">
      <c r="A35" s="12">
        <v>26</v>
      </c>
      <c r="B35" s="37"/>
      <c r="C35" s="38"/>
      <c r="D35" s="16"/>
      <c r="E35" s="39"/>
      <c r="F35" s="14"/>
      <c r="G35" s="40"/>
      <c r="H35" s="16"/>
      <c r="I35" s="39"/>
      <c r="J35" s="14"/>
      <c r="K35" s="40"/>
      <c r="L35" s="16"/>
      <c r="M35" s="39"/>
      <c r="N35" s="14"/>
      <c r="O35" s="40"/>
      <c r="P35" s="16"/>
      <c r="Q35" s="39"/>
      <c r="R35" s="14"/>
      <c r="S35" s="40"/>
      <c r="T35" s="114" t="str">
        <f t="shared" si="6"/>
        <v/>
      </c>
      <c r="U35" s="35" t="str">
        <f t="shared" si="7"/>
        <v/>
      </c>
      <c r="V35" s="54" t="str">
        <f t="shared" si="8"/>
        <v/>
      </c>
      <c r="W35" s="36" t="str">
        <f t="shared" si="9"/>
        <v/>
      </c>
      <c r="X35" s="11" t="str">
        <f t="shared" si="4"/>
        <v/>
      </c>
      <c r="Y35" s="11" t="str">
        <f t="shared" si="10"/>
        <v/>
      </c>
      <c r="Z35" s="11" t="str">
        <f t="shared" si="11"/>
        <v/>
      </c>
      <c r="AA35" s="60">
        <f t="shared" si="12"/>
        <v>0</v>
      </c>
      <c r="AB35" s="11" t="str">
        <f t="shared" si="13"/>
        <v/>
      </c>
      <c r="AC35" s="11" t="str">
        <f t="shared" si="5"/>
        <v/>
      </c>
      <c r="AD35" s="11" t="str">
        <f t="shared" si="14"/>
        <v/>
      </c>
      <c r="AE35" s="11" t="str">
        <f t="shared" si="15"/>
        <v/>
      </c>
    </row>
    <row r="36" spans="1:31" ht="16.5" x14ac:dyDescent="0.2">
      <c r="A36" s="12">
        <v>27</v>
      </c>
      <c r="B36" s="37"/>
      <c r="C36" s="38"/>
      <c r="D36" s="16"/>
      <c r="E36" s="39"/>
      <c r="F36" s="14"/>
      <c r="G36" s="40"/>
      <c r="H36" s="16"/>
      <c r="I36" s="39"/>
      <c r="J36" s="14"/>
      <c r="K36" s="40"/>
      <c r="L36" s="16"/>
      <c r="M36" s="39"/>
      <c r="N36" s="14"/>
      <c r="O36" s="40"/>
      <c r="P36" s="16"/>
      <c r="Q36" s="39"/>
      <c r="R36" s="14"/>
      <c r="S36" s="40"/>
      <c r="T36" s="114" t="str">
        <f t="shared" si="6"/>
        <v/>
      </c>
      <c r="U36" s="35" t="str">
        <f t="shared" si="7"/>
        <v/>
      </c>
      <c r="V36" s="54" t="str">
        <f t="shared" si="8"/>
        <v/>
      </c>
      <c r="W36" s="36" t="str">
        <f t="shared" si="9"/>
        <v/>
      </c>
      <c r="X36" s="11" t="str">
        <f t="shared" si="4"/>
        <v/>
      </c>
      <c r="Y36" s="11" t="str">
        <f t="shared" si="10"/>
        <v/>
      </c>
      <c r="Z36" s="11" t="str">
        <f t="shared" si="11"/>
        <v/>
      </c>
      <c r="AA36" s="60">
        <f t="shared" si="12"/>
        <v>0</v>
      </c>
      <c r="AB36" s="11" t="str">
        <f t="shared" si="13"/>
        <v/>
      </c>
      <c r="AC36" s="11" t="str">
        <f t="shared" si="5"/>
        <v/>
      </c>
      <c r="AD36" s="11" t="str">
        <f t="shared" si="14"/>
        <v/>
      </c>
      <c r="AE36" s="11" t="str">
        <f t="shared" si="15"/>
        <v/>
      </c>
    </row>
    <row r="37" spans="1:31" ht="16.5" x14ac:dyDescent="0.2">
      <c r="A37" s="63">
        <v>28</v>
      </c>
      <c r="B37" s="37"/>
      <c r="C37" s="38"/>
      <c r="D37" s="16"/>
      <c r="E37" s="39"/>
      <c r="F37" s="14"/>
      <c r="G37" s="40"/>
      <c r="H37" s="16"/>
      <c r="I37" s="39"/>
      <c r="J37" s="14"/>
      <c r="K37" s="40"/>
      <c r="L37" s="16"/>
      <c r="M37" s="39"/>
      <c r="N37" s="14"/>
      <c r="O37" s="40"/>
      <c r="P37" s="16"/>
      <c r="Q37" s="39"/>
      <c r="R37" s="14"/>
      <c r="S37" s="40"/>
      <c r="T37" s="114" t="str">
        <f t="shared" si="6"/>
        <v/>
      </c>
      <c r="U37" s="35" t="str">
        <f t="shared" si="7"/>
        <v/>
      </c>
      <c r="V37" s="54" t="str">
        <f t="shared" si="8"/>
        <v/>
      </c>
      <c r="W37" s="36" t="str">
        <f t="shared" si="9"/>
        <v/>
      </c>
      <c r="X37" s="11" t="str">
        <f t="shared" si="4"/>
        <v/>
      </c>
      <c r="Y37" s="11" t="str">
        <f t="shared" si="10"/>
        <v/>
      </c>
      <c r="Z37" s="11" t="str">
        <f t="shared" si="11"/>
        <v/>
      </c>
      <c r="AA37" s="60">
        <f t="shared" si="12"/>
        <v>0</v>
      </c>
      <c r="AB37" s="11" t="str">
        <f t="shared" si="13"/>
        <v/>
      </c>
      <c r="AC37" s="11" t="str">
        <f t="shared" si="5"/>
        <v/>
      </c>
      <c r="AD37" s="11" t="str">
        <f t="shared" si="14"/>
        <v/>
      </c>
      <c r="AE37" s="11" t="str">
        <f t="shared" si="15"/>
        <v/>
      </c>
    </row>
    <row r="38" spans="1:31" ht="16.5" x14ac:dyDescent="0.2">
      <c r="A38" s="12">
        <v>29</v>
      </c>
      <c r="B38" s="37"/>
      <c r="C38" s="38"/>
      <c r="D38" s="16"/>
      <c r="E38" s="39"/>
      <c r="F38" s="14"/>
      <c r="G38" s="40"/>
      <c r="H38" s="16"/>
      <c r="I38" s="39"/>
      <c r="J38" s="14"/>
      <c r="K38" s="40"/>
      <c r="L38" s="16"/>
      <c r="M38" s="39"/>
      <c r="N38" s="14"/>
      <c r="O38" s="40"/>
      <c r="P38" s="16"/>
      <c r="Q38" s="39"/>
      <c r="R38" s="14"/>
      <c r="S38" s="40"/>
      <c r="T38" s="114" t="str">
        <f t="shared" si="6"/>
        <v/>
      </c>
      <c r="U38" s="35" t="str">
        <f t="shared" si="7"/>
        <v/>
      </c>
      <c r="V38" s="54" t="str">
        <f t="shared" si="8"/>
        <v/>
      </c>
      <c r="W38" s="36" t="str">
        <f t="shared" si="9"/>
        <v/>
      </c>
      <c r="X38" s="11" t="str">
        <f t="shared" si="4"/>
        <v/>
      </c>
      <c r="Y38" s="11" t="str">
        <f t="shared" si="10"/>
        <v/>
      </c>
      <c r="Z38" s="11" t="str">
        <f t="shared" si="11"/>
        <v/>
      </c>
      <c r="AA38" s="60">
        <f t="shared" si="12"/>
        <v>0</v>
      </c>
      <c r="AB38" s="11" t="str">
        <f t="shared" si="13"/>
        <v/>
      </c>
      <c r="AC38" s="11" t="str">
        <f t="shared" si="5"/>
        <v/>
      </c>
      <c r="AD38" s="11" t="str">
        <f t="shared" si="14"/>
        <v/>
      </c>
      <c r="AE38" s="11" t="str">
        <f t="shared" si="15"/>
        <v/>
      </c>
    </row>
    <row r="39" spans="1:31" ht="16.5" x14ac:dyDescent="0.2">
      <c r="A39" s="12">
        <v>30</v>
      </c>
      <c r="B39" s="37"/>
      <c r="C39" s="38"/>
      <c r="D39" s="16"/>
      <c r="E39" s="39"/>
      <c r="F39" s="14"/>
      <c r="G39" s="40"/>
      <c r="H39" s="16"/>
      <c r="I39" s="39"/>
      <c r="J39" s="14"/>
      <c r="K39" s="40"/>
      <c r="L39" s="16"/>
      <c r="M39" s="39"/>
      <c r="N39" s="14"/>
      <c r="O39" s="40"/>
      <c r="P39" s="16"/>
      <c r="Q39" s="39"/>
      <c r="R39" s="14"/>
      <c r="S39" s="40"/>
      <c r="T39" s="114" t="str">
        <f t="shared" si="6"/>
        <v/>
      </c>
      <c r="U39" s="35" t="str">
        <f t="shared" si="7"/>
        <v/>
      </c>
      <c r="V39" s="54" t="str">
        <f t="shared" si="8"/>
        <v/>
      </c>
      <c r="W39" s="36" t="str">
        <f t="shared" si="9"/>
        <v/>
      </c>
      <c r="X39" s="11" t="str">
        <f t="shared" si="4"/>
        <v/>
      </c>
      <c r="Y39" s="11" t="str">
        <f t="shared" si="10"/>
        <v/>
      </c>
      <c r="Z39" s="11" t="str">
        <f t="shared" si="11"/>
        <v/>
      </c>
      <c r="AA39" s="60">
        <f t="shared" si="12"/>
        <v>0</v>
      </c>
      <c r="AB39" s="11" t="str">
        <f t="shared" si="13"/>
        <v/>
      </c>
      <c r="AC39" s="11" t="str">
        <f t="shared" si="5"/>
        <v/>
      </c>
      <c r="AD39" s="11" t="str">
        <f t="shared" si="14"/>
        <v/>
      </c>
      <c r="AE39" s="11" t="str">
        <f t="shared" si="15"/>
        <v/>
      </c>
    </row>
    <row r="40" spans="1:31" ht="16.5" x14ac:dyDescent="0.2">
      <c r="A40" s="63">
        <v>31</v>
      </c>
      <c r="B40" s="37"/>
      <c r="C40" s="38"/>
      <c r="D40" s="16"/>
      <c r="E40" s="39"/>
      <c r="F40" s="14"/>
      <c r="G40" s="40"/>
      <c r="H40" s="16"/>
      <c r="I40" s="39"/>
      <c r="J40" s="14"/>
      <c r="K40" s="40"/>
      <c r="L40" s="16"/>
      <c r="M40" s="39"/>
      <c r="N40" s="14"/>
      <c r="O40" s="40"/>
      <c r="P40" s="16"/>
      <c r="Q40" s="39"/>
      <c r="R40" s="14"/>
      <c r="S40" s="40"/>
      <c r="T40" s="114" t="str">
        <f t="shared" si="6"/>
        <v/>
      </c>
      <c r="U40" s="35" t="str">
        <f t="shared" si="7"/>
        <v/>
      </c>
      <c r="V40" s="54" t="str">
        <f t="shared" si="8"/>
        <v/>
      </c>
      <c r="W40" s="36" t="str">
        <f t="shared" si="9"/>
        <v/>
      </c>
      <c r="X40" s="11" t="str">
        <f t="shared" si="4"/>
        <v/>
      </c>
      <c r="Y40" s="11" t="str">
        <f t="shared" si="10"/>
        <v/>
      </c>
      <c r="Z40" s="11" t="str">
        <f t="shared" si="11"/>
        <v/>
      </c>
      <c r="AA40" s="60">
        <f t="shared" si="12"/>
        <v>0</v>
      </c>
      <c r="AB40" s="11" t="str">
        <f t="shared" si="13"/>
        <v/>
      </c>
      <c r="AC40" s="11" t="str">
        <f t="shared" si="5"/>
        <v/>
      </c>
      <c r="AD40" s="11" t="str">
        <f t="shared" si="14"/>
        <v/>
      </c>
      <c r="AE40" s="11" t="str">
        <f t="shared" si="15"/>
        <v/>
      </c>
    </row>
    <row r="41" spans="1:31" ht="16.5" x14ac:dyDescent="0.2">
      <c r="A41" s="12">
        <v>32</v>
      </c>
      <c r="B41" s="37"/>
      <c r="C41" s="38"/>
      <c r="D41" s="16"/>
      <c r="E41" s="39"/>
      <c r="F41" s="14"/>
      <c r="G41" s="40"/>
      <c r="H41" s="16"/>
      <c r="I41" s="39"/>
      <c r="J41" s="14"/>
      <c r="K41" s="40"/>
      <c r="L41" s="16"/>
      <c r="M41" s="39"/>
      <c r="N41" s="14"/>
      <c r="O41" s="40"/>
      <c r="P41" s="16"/>
      <c r="Q41" s="39"/>
      <c r="R41" s="14"/>
      <c r="S41" s="40"/>
      <c r="T41" s="114" t="str">
        <f t="shared" si="6"/>
        <v/>
      </c>
      <c r="U41" s="35" t="str">
        <f t="shared" si="7"/>
        <v/>
      </c>
      <c r="V41" s="54" t="str">
        <f t="shared" si="8"/>
        <v/>
      </c>
      <c r="W41" s="36" t="str">
        <f t="shared" si="9"/>
        <v/>
      </c>
      <c r="X41" s="11" t="str">
        <f t="shared" si="4"/>
        <v/>
      </c>
      <c r="Y41" s="11" t="str">
        <f t="shared" si="10"/>
        <v/>
      </c>
      <c r="Z41" s="11" t="str">
        <f t="shared" si="11"/>
        <v/>
      </c>
      <c r="AA41" s="60">
        <f t="shared" si="12"/>
        <v>0</v>
      </c>
      <c r="AB41" s="11" t="str">
        <f t="shared" si="13"/>
        <v/>
      </c>
      <c r="AC41" s="11" t="str">
        <f t="shared" si="5"/>
        <v/>
      </c>
      <c r="AD41" s="11" t="str">
        <f t="shared" si="14"/>
        <v/>
      </c>
      <c r="AE41" s="11" t="str">
        <f t="shared" si="15"/>
        <v/>
      </c>
    </row>
    <row r="42" spans="1:31" ht="16.5" x14ac:dyDescent="0.2">
      <c r="A42" s="12">
        <v>33</v>
      </c>
      <c r="B42" s="37"/>
      <c r="C42" s="38"/>
      <c r="D42" s="16"/>
      <c r="E42" s="39"/>
      <c r="F42" s="14"/>
      <c r="G42" s="40"/>
      <c r="H42" s="16"/>
      <c r="I42" s="39"/>
      <c r="J42" s="14"/>
      <c r="K42" s="40"/>
      <c r="L42" s="16"/>
      <c r="M42" s="39"/>
      <c r="N42" s="14"/>
      <c r="O42" s="40"/>
      <c r="P42" s="16"/>
      <c r="Q42" s="39"/>
      <c r="R42" s="14"/>
      <c r="S42" s="40"/>
      <c r="T42" s="114" t="str">
        <f t="shared" si="6"/>
        <v/>
      </c>
      <c r="U42" s="35" t="str">
        <f t="shared" si="7"/>
        <v/>
      </c>
      <c r="V42" s="54" t="str">
        <f t="shared" si="8"/>
        <v/>
      </c>
      <c r="W42" s="36" t="str">
        <f t="shared" si="9"/>
        <v/>
      </c>
      <c r="X42" s="11" t="str">
        <f t="shared" si="4"/>
        <v/>
      </c>
      <c r="Y42" s="11" t="str">
        <f t="shared" si="10"/>
        <v/>
      </c>
      <c r="Z42" s="11" t="str">
        <f t="shared" si="11"/>
        <v/>
      </c>
      <c r="AA42" s="60">
        <f t="shared" si="12"/>
        <v>0</v>
      </c>
      <c r="AB42" s="11" t="str">
        <f t="shared" si="13"/>
        <v/>
      </c>
      <c r="AC42" s="11" t="str">
        <f t="shared" si="5"/>
        <v/>
      </c>
      <c r="AD42" s="11" t="str">
        <f t="shared" si="14"/>
        <v/>
      </c>
      <c r="AE42" s="11" t="str">
        <f t="shared" si="15"/>
        <v/>
      </c>
    </row>
    <row r="43" spans="1:31" ht="16.5" x14ac:dyDescent="0.2">
      <c r="A43" s="63">
        <v>34</v>
      </c>
      <c r="B43" s="37"/>
      <c r="C43" s="38"/>
      <c r="D43" s="16"/>
      <c r="E43" s="39"/>
      <c r="F43" s="14"/>
      <c r="G43" s="40"/>
      <c r="H43" s="16"/>
      <c r="I43" s="39"/>
      <c r="J43" s="14"/>
      <c r="K43" s="40"/>
      <c r="L43" s="16"/>
      <c r="M43" s="39"/>
      <c r="N43" s="14"/>
      <c r="O43" s="40"/>
      <c r="P43" s="16"/>
      <c r="Q43" s="39"/>
      <c r="R43" s="14"/>
      <c r="S43" s="40"/>
      <c r="T43" s="114" t="str">
        <f t="shared" si="6"/>
        <v/>
      </c>
      <c r="U43" s="35" t="str">
        <f t="shared" si="7"/>
        <v/>
      </c>
      <c r="V43" s="54" t="str">
        <f t="shared" si="8"/>
        <v/>
      </c>
      <c r="W43" s="36" t="str">
        <f t="shared" si="9"/>
        <v/>
      </c>
      <c r="X43" s="11" t="str">
        <f t="shared" si="4"/>
        <v/>
      </c>
      <c r="Y43" s="11" t="str">
        <f t="shared" si="10"/>
        <v/>
      </c>
      <c r="Z43" s="11" t="str">
        <f t="shared" si="11"/>
        <v/>
      </c>
      <c r="AA43" s="60">
        <f t="shared" si="12"/>
        <v>0</v>
      </c>
      <c r="AB43" s="11" t="str">
        <f t="shared" si="13"/>
        <v/>
      </c>
      <c r="AC43" s="11" t="str">
        <f t="shared" si="5"/>
        <v/>
      </c>
      <c r="AD43" s="11" t="str">
        <f t="shared" si="14"/>
        <v/>
      </c>
      <c r="AE43" s="11" t="str">
        <f t="shared" si="15"/>
        <v/>
      </c>
    </row>
    <row r="44" spans="1:31" ht="16.5" x14ac:dyDescent="0.2">
      <c r="A44" s="12">
        <v>35</v>
      </c>
      <c r="B44" s="37"/>
      <c r="C44" s="38"/>
      <c r="D44" s="16"/>
      <c r="E44" s="39"/>
      <c r="F44" s="14"/>
      <c r="G44" s="40"/>
      <c r="H44" s="16"/>
      <c r="I44" s="39"/>
      <c r="J44" s="14"/>
      <c r="K44" s="40"/>
      <c r="L44" s="16"/>
      <c r="M44" s="39"/>
      <c r="N44" s="14"/>
      <c r="O44" s="40"/>
      <c r="P44" s="16"/>
      <c r="Q44" s="39"/>
      <c r="R44" s="14"/>
      <c r="S44" s="40"/>
      <c r="T44" s="114" t="str">
        <f t="shared" si="6"/>
        <v/>
      </c>
      <c r="U44" s="35" t="str">
        <f t="shared" si="7"/>
        <v/>
      </c>
      <c r="V44" s="54" t="str">
        <f t="shared" si="8"/>
        <v/>
      </c>
      <c r="W44" s="36" t="str">
        <f t="shared" si="9"/>
        <v/>
      </c>
      <c r="X44" s="11" t="str">
        <f t="shared" si="4"/>
        <v/>
      </c>
      <c r="Y44" s="11" t="str">
        <f t="shared" si="10"/>
        <v/>
      </c>
      <c r="Z44" s="11" t="str">
        <f t="shared" si="11"/>
        <v/>
      </c>
      <c r="AA44" s="60">
        <f t="shared" si="12"/>
        <v>0</v>
      </c>
      <c r="AB44" s="11" t="str">
        <f t="shared" si="13"/>
        <v/>
      </c>
      <c r="AC44" s="11" t="str">
        <f t="shared" si="5"/>
        <v/>
      </c>
      <c r="AD44" s="11" t="str">
        <f t="shared" si="14"/>
        <v/>
      </c>
      <c r="AE44" s="11" t="str">
        <f t="shared" si="15"/>
        <v/>
      </c>
    </row>
    <row r="45" spans="1:31" ht="16.5" x14ac:dyDescent="0.2">
      <c r="A45" s="12">
        <v>36</v>
      </c>
      <c r="B45" s="37"/>
      <c r="C45" s="38"/>
      <c r="D45" s="16"/>
      <c r="E45" s="39"/>
      <c r="F45" s="14"/>
      <c r="G45" s="40"/>
      <c r="H45" s="16"/>
      <c r="I45" s="39"/>
      <c r="J45" s="14"/>
      <c r="K45" s="40"/>
      <c r="L45" s="16"/>
      <c r="M45" s="39"/>
      <c r="N45" s="14"/>
      <c r="O45" s="40"/>
      <c r="P45" s="16"/>
      <c r="Q45" s="39"/>
      <c r="R45" s="14"/>
      <c r="S45" s="40"/>
      <c r="T45" s="114" t="str">
        <f t="shared" si="6"/>
        <v/>
      </c>
      <c r="U45" s="35" t="str">
        <f t="shared" si="7"/>
        <v/>
      </c>
      <c r="V45" s="54" t="str">
        <f t="shared" si="8"/>
        <v/>
      </c>
      <c r="W45" s="36" t="str">
        <f t="shared" si="9"/>
        <v/>
      </c>
      <c r="X45" s="11" t="str">
        <f t="shared" si="4"/>
        <v/>
      </c>
      <c r="Y45" s="11" t="str">
        <f t="shared" si="10"/>
        <v/>
      </c>
      <c r="Z45" s="11" t="str">
        <f t="shared" si="11"/>
        <v/>
      </c>
      <c r="AA45" s="60">
        <f t="shared" si="12"/>
        <v>0</v>
      </c>
      <c r="AB45" s="11" t="str">
        <f t="shared" si="13"/>
        <v/>
      </c>
      <c r="AC45" s="11" t="str">
        <f t="shared" si="5"/>
        <v/>
      </c>
      <c r="AD45" s="11" t="str">
        <f t="shared" si="14"/>
        <v/>
      </c>
      <c r="AE45" s="11" t="str">
        <f t="shared" si="15"/>
        <v/>
      </c>
    </row>
    <row r="46" spans="1:31" ht="16.5" x14ac:dyDescent="0.2">
      <c r="A46" s="63">
        <v>37</v>
      </c>
      <c r="B46" s="37"/>
      <c r="C46" s="38"/>
      <c r="D46" s="16"/>
      <c r="E46" s="39"/>
      <c r="F46" s="14"/>
      <c r="G46" s="40"/>
      <c r="H46" s="16"/>
      <c r="I46" s="39"/>
      <c r="J46" s="14"/>
      <c r="K46" s="40"/>
      <c r="L46" s="16"/>
      <c r="M46" s="39"/>
      <c r="N46" s="14"/>
      <c r="O46" s="40"/>
      <c r="P46" s="16"/>
      <c r="Q46" s="39"/>
      <c r="R46" s="14"/>
      <c r="S46" s="40"/>
      <c r="T46" s="114" t="str">
        <f t="shared" si="6"/>
        <v/>
      </c>
      <c r="U46" s="35" t="str">
        <f t="shared" si="7"/>
        <v/>
      </c>
      <c r="V46" s="54" t="str">
        <f t="shared" si="8"/>
        <v/>
      </c>
      <c r="W46" s="36" t="str">
        <f t="shared" si="9"/>
        <v/>
      </c>
      <c r="X46" s="11" t="str">
        <f t="shared" si="4"/>
        <v/>
      </c>
      <c r="Y46" s="11" t="str">
        <f t="shared" si="10"/>
        <v/>
      </c>
      <c r="Z46" s="11" t="str">
        <f t="shared" si="11"/>
        <v/>
      </c>
      <c r="AA46" s="60">
        <f t="shared" si="12"/>
        <v>0</v>
      </c>
      <c r="AB46" s="11" t="str">
        <f t="shared" si="13"/>
        <v/>
      </c>
      <c r="AC46" s="11" t="str">
        <f t="shared" si="5"/>
        <v/>
      </c>
      <c r="AD46" s="11" t="str">
        <f t="shared" si="14"/>
        <v/>
      </c>
      <c r="AE46" s="11" t="str">
        <f t="shared" si="15"/>
        <v/>
      </c>
    </row>
    <row r="47" spans="1:31" ht="16.5" x14ac:dyDescent="0.2">
      <c r="A47" s="12">
        <v>38</v>
      </c>
      <c r="B47" s="37"/>
      <c r="C47" s="38"/>
      <c r="D47" s="16"/>
      <c r="E47" s="39"/>
      <c r="F47" s="14"/>
      <c r="G47" s="40"/>
      <c r="H47" s="16"/>
      <c r="I47" s="39"/>
      <c r="J47" s="14"/>
      <c r="K47" s="40"/>
      <c r="L47" s="16"/>
      <c r="M47" s="39"/>
      <c r="N47" s="14"/>
      <c r="O47" s="40"/>
      <c r="P47" s="16"/>
      <c r="Q47" s="39"/>
      <c r="R47" s="14"/>
      <c r="S47" s="40"/>
      <c r="T47" s="114" t="str">
        <f t="shared" si="6"/>
        <v/>
      </c>
      <c r="U47" s="35" t="str">
        <f t="shared" si="7"/>
        <v/>
      </c>
      <c r="V47" s="54" t="str">
        <f t="shared" si="8"/>
        <v/>
      </c>
      <c r="W47" s="36" t="str">
        <f t="shared" si="9"/>
        <v/>
      </c>
      <c r="X47" s="11" t="str">
        <f t="shared" si="4"/>
        <v/>
      </c>
      <c r="Y47" s="11" t="str">
        <f t="shared" si="10"/>
        <v/>
      </c>
      <c r="Z47" s="11" t="str">
        <f t="shared" si="11"/>
        <v/>
      </c>
      <c r="AA47" s="60">
        <f t="shared" si="12"/>
        <v>0</v>
      </c>
      <c r="AB47" s="11" t="str">
        <f t="shared" si="13"/>
        <v/>
      </c>
      <c r="AC47" s="11" t="str">
        <f t="shared" si="5"/>
        <v/>
      </c>
      <c r="AD47" s="11" t="str">
        <f t="shared" si="14"/>
        <v/>
      </c>
      <c r="AE47" s="11" t="str">
        <f t="shared" si="15"/>
        <v/>
      </c>
    </row>
    <row r="48" spans="1:31" ht="16.5" x14ac:dyDescent="0.2">
      <c r="A48" s="12">
        <v>39</v>
      </c>
      <c r="B48" s="37"/>
      <c r="C48" s="38"/>
      <c r="D48" s="16"/>
      <c r="E48" s="39"/>
      <c r="F48" s="14"/>
      <c r="G48" s="40"/>
      <c r="H48" s="16"/>
      <c r="I48" s="39"/>
      <c r="J48" s="14"/>
      <c r="K48" s="40"/>
      <c r="L48" s="16"/>
      <c r="M48" s="39"/>
      <c r="N48" s="14"/>
      <c r="O48" s="40"/>
      <c r="P48" s="16"/>
      <c r="Q48" s="39"/>
      <c r="R48" s="14"/>
      <c r="S48" s="40"/>
      <c r="T48" s="114" t="str">
        <f t="shared" si="6"/>
        <v/>
      </c>
      <c r="U48" s="35" t="str">
        <f t="shared" si="7"/>
        <v/>
      </c>
      <c r="V48" s="54" t="str">
        <f t="shared" si="8"/>
        <v/>
      </c>
      <c r="W48" s="36" t="str">
        <f t="shared" si="9"/>
        <v/>
      </c>
      <c r="X48" s="11" t="str">
        <f t="shared" si="4"/>
        <v/>
      </c>
      <c r="Y48" s="11" t="str">
        <f t="shared" si="10"/>
        <v/>
      </c>
      <c r="Z48" s="11" t="str">
        <f t="shared" si="11"/>
        <v/>
      </c>
      <c r="AA48" s="60">
        <f t="shared" si="12"/>
        <v>0</v>
      </c>
      <c r="AB48" s="11" t="str">
        <f t="shared" si="13"/>
        <v/>
      </c>
      <c r="AC48" s="11" t="str">
        <f t="shared" si="5"/>
        <v/>
      </c>
      <c r="AD48" s="11" t="str">
        <f t="shared" si="14"/>
        <v/>
      </c>
      <c r="AE48" s="11" t="str">
        <f t="shared" si="15"/>
        <v/>
      </c>
    </row>
    <row r="49" spans="1:31" ht="17.25" thickBot="1" x14ac:dyDescent="0.25">
      <c r="A49" s="20">
        <v>40</v>
      </c>
      <c r="B49" s="41"/>
      <c r="C49" s="42"/>
      <c r="D49" s="43"/>
      <c r="E49" s="44"/>
      <c r="F49" s="22"/>
      <c r="G49" s="45"/>
      <c r="H49" s="43"/>
      <c r="I49" s="44"/>
      <c r="J49" s="22"/>
      <c r="K49" s="45"/>
      <c r="L49" s="43"/>
      <c r="M49" s="44"/>
      <c r="N49" s="22"/>
      <c r="O49" s="45"/>
      <c r="P49" s="43"/>
      <c r="Q49" s="44"/>
      <c r="R49" s="22"/>
      <c r="S49" s="45"/>
      <c r="T49" s="115" t="str">
        <f t="shared" si="6"/>
        <v/>
      </c>
      <c r="U49" s="116" t="str">
        <f t="shared" si="7"/>
        <v/>
      </c>
      <c r="V49" s="55" t="str">
        <f t="shared" si="8"/>
        <v/>
      </c>
      <c r="W49" s="25" t="str">
        <f t="shared" si="9"/>
        <v/>
      </c>
      <c r="X49" s="11" t="str">
        <f t="shared" si="4"/>
        <v/>
      </c>
      <c r="Y49" s="11" t="str">
        <f t="shared" si="10"/>
        <v/>
      </c>
      <c r="Z49" s="11" t="str">
        <f t="shared" si="11"/>
        <v/>
      </c>
      <c r="AA49" s="60">
        <f t="shared" si="12"/>
        <v>0</v>
      </c>
      <c r="AB49" s="11" t="str">
        <f t="shared" si="13"/>
        <v/>
      </c>
      <c r="AC49" s="11" t="str">
        <f t="shared" si="5"/>
        <v/>
      </c>
      <c r="AD49" s="11" t="str">
        <f t="shared" si="14"/>
        <v/>
      </c>
      <c r="AE49" s="11" t="str">
        <f t="shared" si="15"/>
        <v/>
      </c>
    </row>
    <row r="50" spans="1:31" ht="16.5" thickTop="1" x14ac:dyDescent="0.2">
      <c r="B50" s="46"/>
      <c r="C50" s="47"/>
      <c r="D50" s="48"/>
      <c r="E50" s="49"/>
      <c r="F50" s="48"/>
      <c r="G50" s="49"/>
      <c r="H50" s="48"/>
      <c r="I50" s="49"/>
      <c r="J50" s="48"/>
      <c r="K50" s="49"/>
      <c r="L50" s="48"/>
      <c r="M50" s="49"/>
      <c r="N50" s="48"/>
      <c r="O50" s="49"/>
      <c r="P50" s="48"/>
      <c r="Q50" s="49"/>
      <c r="R50" s="48"/>
      <c r="S50" s="49"/>
      <c r="T50" s="49"/>
      <c r="U50" s="48"/>
      <c r="V50" s="49"/>
      <c r="W50" s="50"/>
    </row>
    <row r="51" spans="1:31" ht="15.75" x14ac:dyDescent="0.2">
      <c r="B51" s="46"/>
      <c r="C51" s="47"/>
      <c r="D51" s="48"/>
      <c r="E51" s="49"/>
      <c r="F51" s="48"/>
      <c r="G51" s="49"/>
      <c r="H51" s="48"/>
      <c r="I51" s="49"/>
      <c r="J51" s="48"/>
      <c r="K51" s="49"/>
      <c r="L51" s="48"/>
      <c r="M51" s="49"/>
      <c r="N51" s="48"/>
      <c r="O51" s="49"/>
      <c r="P51" s="48"/>
      <c r="Q51" s="49"/>
      <c r="R51" s="48"/>
      <c r="S51" s="49"/>
      <c r="T51" s="49"/>
      <c r="U51" s="48"/>
      <c r="V51" s="49"/>
      <c r="W51" s="50"/>
    </row>
    <row r="52" spans="1:31" ht="15.75" x14ac:dyDescent="0.2">
      <c r="B52" s="46"/>
      <c r="C52" s="47"/>
      <c r="D52" s="48"/>
      <c r="E52" s="49"/>
      <c r="F52" s="48"/>
      <c r="G52" s="49"/>
      <c r="H52" s="48"/>
      <c r="I52" s="49"/>
      <c r="J52" s="48"/>
      <c r="K52" s="49"/>
      <c r="L52" s="48"/>
      <c r="M52" s="49"/>
      <c r="N52" s="48"/>
      <c r="O52" s="49"/>
      <c r="P52" s="48"/>
      <c r="Q52" s="49"/>
      <c r="R52" s="48"/>
      <c r="S52" s="49"/>
      <c r="T52" s="49"/>
      <c r="U52" s="48"/>
      <c r="V52" s="49"/>
      <c r="W52" s="50"/>
    </row>
    <row r="53" spans="1:31" ht="15.75" x14ac:dyDescent="0.2">
      <c r="B53" s="46"/>
      <c r="C53" s="47"/>
      <c r="D53" s="48"/>
      <c r="E53" s="49"/>
      <c r="F53" s="48"/>
      <c r="G53" s="49"/>
      <c r="H53" s="48"/>
      <c r="I53" s="49"/>
      <c r="J53" s="48"/>
      <c r="K53" s="49"/>
      <c r="L53" s="48"/>
      <c r="M53" s="49"/>
      <c r="N53" s="48"/>
      <c r="O53" s="49"/>
      <c r="P53" s="48"/>
      <c r="Q53" s="49"/>
      <c r="R53" s="48"/>
      <c r="S53" s="49"/>
      <c r="T53" s="49"/>
      <c r="U53" s="48"/>
      <c r="V53" s="49"/>
      <c r="W53" s="50"/>
    </row>
  </sheetData>
  <sortState xmlns:xlrd2="http://schemas.microsoft.com/office/spreadsheetml/2017/richdata2" ref="B11:W49">
    <sortCondition ref="W10"/>
  </sortState>
  <mergeCells count="22"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L5:M5"/>
    <mergeCell ref="P5:Q5"/>
    <mergeCell ref="R5:S5"/>
    <mergeCell ref="D5:E5"/>
    <mergeCell ref="F5:G5"/>
    <mergeCell ref="H5:I5"/>
    <mergeCell ref="J5:K5"/>
    <mergeCell ref="N5:O5"/>
    <mergeCell ref="B1:C1"/>
    <mergeCell ref="B2:C2"/>
    <mergeCell ref="A5:A7"/>
    <mergeCell ref="B5:B7"/>
    <mergeCell ref="C5:C7"/>
  </mergeCells>
  <phoneticPr fontId="1" type="noConversion"/>
  <dataValidations count="3">
    <dataValidation type="custom" allowBlank="1" showInputMessage="1" showErrorMessage="1" errorTitle="Stani!" error="Polje sa formulom i nije dopušteno ništa mjenjati!" promptTitle="POZOR!" prompt="Polje sa formulom, ne upisuj ništa!" sqref="U10:U49" xr:uid="{00000000-0002-0000-0100-000000000000}">
      <formula1>IF(ISNUMBER(D10)=TRUE,SUM(D10,F10,H10,J10,L10,N10,P10,R10),"")</formula1>
    </dataValidation>
    <dataValidation type="textLength" errorStyle="warning" allowBlank="1" showInputMessage="1" showErrorMessage="1" errorTitle="PAZI !" error="Provjeri što unosiš, ODUSTANI !" sqref="B11:B20" xr:uid="{00000000-0002-0000-0100-000001000000}">
      <formula1>3</formula1>
      <formula2>50</formula2>
    </dataValidation>
    <dataValidation allowBlank="1" showInputMessage="1" showErrorMessage="1" promptTitle="SAVJET !" prompt="_x000a_Preporuča se da se prezimena i imena natjecatelja (do 150), kao i naziv ekipe, ne pišu cijela velikim slovima i da se ne koriste navodnici jer se time nepotrebno zauzima mjesto u tabelama.Upišite npr:_x000a_Červeni Dražen  ,  Ilova Garešnica" sqref="B10" xr:uid="{00000000-0002-0000-0100-000002000000}"/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7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AE53"/>
  <sheetViews>
    <sheetView tabSelected="1" zoomScale="95" zoomScaleNormal="95" workbookViewId="0">
      <selection activeCell="H39" sqref="H39"/>
    </sheetView>
  </sheetViews>
  <sheetFormatPr defaultRowHeight="15" x14ac:dyDescent="0.2"/>
  <cols>
    <col min="1" max="1" width="5.140625" style="26" customWidth="1"/>
    <col min="2" max="2" width="21.85546875" style="29" bestFit="1" customWidth="1"/>
    <col min="3" max="3" width="19.85546875" customWidth="1"/>
    <col min="4" max="4" width="4.7109375" customWidth="1"/>
    <col min="5" max="5" width="7.85546875" style="27" customWidth="1"/>
    <col min="6" max="6" width="4.7109375" customWidth="1"/>
    <col min="7" max="7" width="9.28515625" style="27" customWidth="1"/>
    <col min="8" max="8" width="4.7109375" customWidth="1"/>
    <col min="9" max="9" width="9.28515625" style="27" customWidth="1"/>
    <col min="10" max="10" width="4.7109375" customWidth="1"/>
    <col min="11" max="11" width="9.28515625" style="27" customWidth="1"/>
    <col min="12" max="12" width="4.7109375" customWidth="1"/>
    <col min="13" max="13" width="9.28515625" style="27" customWidth="1"/>
    <col min="14" max="14" width="4.7109375" customWidth="1"/>
    <col min="15" max="15" width="9.28515625" style="27" customWidth="1"/>
    <col min="16" max="16" width="4.7109375" customWidth="1"/>
    <col min="17" max="17" width="9.28515625" style="27" customWidth="1"/>
    <col min="18" max="18" width="4.7109375" customWidth="1"/>
    <col min="19" max="19" width="9.28515625" style="27" customWidth="1"/>
    <col min="20" max="20" width="10.85546875" style="27" customWidth="1"/>
    <col min="21" max="21" width="6.7109375" customWidth="1"/>
    <col min="22" max="22" width="10" style="27" customWidth="1"/>
    <col min="23" max="23" width="10.5703125" customWidth="1"/>
    <col min="24" max="26" width="9.140625" hidden="1" customWidth="1"/>
    <col min="27" max="27" width="10.85546875" hidden="1" customWidth="1"/>
    <col min="28" max="28" width="15.5703125" hidden="1" customWidth="1"/>
    <col min="29" max="29" width="14.5703125" hidden="1" customWidth="1"/>
    <col min="30" max="31" width="9.140625" hidden="1" customWidth="1"/>
  </cols>
  <sheetData>
    <row r="1" spans="1:31" ht="23.25" x14ac:dyDescent="0.35">
      <c r="B1" s="149" t="s">
        <v>0</v>
      </c>
      <c r="C1" s="149"/>
      <c r="K1" s="28" t="s">
        <v>1</v>
      </c>
      <c r="Q1"/>
    </row>
    <row r="2" spans="1:31" ht="23.25" x14ac:dyDescent="0.35">
      <c r="B2" s="150" t="s">
        <v>2</v>
      </c>
      <c r="C2" s="150"/>
      <c r="K2" s="28" t="s">
        <v>25</v>
      </c>
    </row>
    <row r="3" spans="1:31" ht="23.25" x14ac:dyDescent="0.35">
      <c r="K3" s="28" t="s">
        <v>19</v>
      </c>
    </row>
    <row r="4" spans="1:31" ht="15.75" thickBot="1" x14ac:dyDescent="0.25">
      <c r="B4" s="30"/>
      <c r="D4" s="31"/>
      <c r="E4" s="32"/>
      <c r="H4" s="31"/>
      <c r="I4" s="32"/>
      <c r="L4" s="31"/>
      <c r="M4" s="32"/>
      <c r="P4" s="31"/>
      <c r="Q4" s="32"/>
    </row>
    <row r="5" spans="1:31" ht="27.75" customHeight="1" thickTop="1" x14ac:dyDescent="0.2">
      <c r="A5" s="151" t="s">
        <v>4</v>
      </c>
      <c r="B5" s="153" t="s">
        <v>20</v>
      </c>
      <c r="C5" s="155" t="s">
        <v>5</v>
      </c>
      <c r="D5" s="135" t="s">
        <v>6</v>
      </c>
      <c r="E5" s="136"/>
      <c r="F5" s="133" t="s">
        <v>7</v>
      </c>
      <c r="G5" s="134"/>
      <c r="H5" s="135" t="s">
        <v>8</v>
      </c>
      <c r="I5" s="136"/>
      <c r="J5" s="133" t="s">
        <v>9</v>
      </c>
      <c r="K5" s="134"/>
      <c r="L5" s="135" t="s">
        <v>10</v>
      </c>
      <c r="M5" s="136"/>
      <c r="N5" s="133" t="s">
        <v>11</v>
      </c>
      <c r="O5" s="134"/>
      <c r="P5" s="135" t="s">
        <v>12</v>
      </c>
      <c r="Q5" s="136"/>
      <c r="R5" s="133" t="s">
        <v>13</v>
      </c>
      <c r="S5" s="134"/>
      <c r="T5" s="118" t="s">
        <v>22</v>
      </c>
      <c r="U5" s="143" t="s">
        <v>14</v>
      </c>
      <c r="V5" s="144"/>
      <c r="W5" s="145"/>
    </row>
    <row r="6" spans="1:31" ht="27.75" customHeight="1" x14ac:dyDescent="0.2">
      <c r="A6" s="152"/>
      <c r="B6" s="154"/>
      <c r="C6" s="156"/>
      <c r="D6" s="141" t="s">
        <v>27</v>
      </c>
      <c r="E6" s="142"/>
      <c r="F6" s="141" t="s">
        <v>28</v>
      </c>
      <c r="G6" s="142"/>
      <c r="H6" s="141" t="s">
        <v>29</v>
      </c>
      <c r="I6" s="142"/>
      <c r="J6" s="139" t="s">
        <v>30</v>
      </c>
      <c r="K6" s="140"/>
      <c r="L6" s="157" t="s">
        <v>31</v>
      </c>
      <c r="M6" s="158"/>
      <c r="N6" s="157" t="s">
        <v>32</v>
      </c>
      <c r="O6" s="158"/>
      <c r="P6" s="157" t="s">
        <v>33</v>
      </c>
      <c r="Q6" s="158"/>
      <c r="R6" s="157" t="s">
        <v>34</v>
      </c>
      <c r="S6" s="158"/>
      <c r="T6" s="117">
        <v>-0.5</v>
      </c>
      <c r="U6" s="146"/>
      <c r="V6" s="147"/>
      <c r="W6" s="148"/>
    </row>
    <row r="7" spans="1:31" ht="12.75" customHeight="1" x14ac:dyDescent="0.2">
      <c r="A7" s="152"/>
      <c r="B7" s="154"/>
      <c r="C7" s="156"/>
      <c r="D7" s="75"/>
      <c r="E7" s="76"/>
      <c r="F7" s="75"/>
      <c r="G7" s="77"/>
      <c r="H7" s="78"/>
      <c r="I7" s="76"/>
      <c r="J7" s="75"/>
      <c r="K7" s="77"/>
      <c r="L7" s="78"/>
      <c r="M7" s="76"/>
      <c r="N7" s="75"/>
      <c r="O7" s="79"/>
      <c r="P7" s="78"/>
      <c r="Q7" s="79"/>
      <c r="R7" s="78"/>
      <c r="S7" s="77"/>
      <c r="T7" s="111"/>
      <c r="U7" s="78"/>
      <c r="V7" s="80"/>
      <c r="W7" s="81"/>
      <c r="X7" s="53"/>
    </row>
    <row r="8" spans="1:31" ht="12.75" customHeight="1" x14ac:dyDescent="0.2">
      <c r="A8" s="51"/>
      <c r="B8" s="64"/>
      <c r="C8" s="52"/>
      <c r="D8" s="82" t="s">
        <v>15</v>
      </c>
      <c r="E8" s="83" t="s">
        <v>16</v>
      </c>
      <c r="F8" s="82" t="s">
        <v>15</v>
      </c>
      <c r="G8" s="84" t="s">
        <v>16</v>
      </c>
      <c r="H8" s="85" t="s">
        <v>15</v>
      </c>
      <c r="I8" s="83" t="s">
        <v>16</v>
      </c>
      <c r="J8" s="82" t="s">
        <v>15</v>
      </c>
      <c r="K8" s="84" t="s">
        <v>16</v>
      </c>
      <c r="L8" s="85" t="s">
        <v>15</v>
      </c>
      <c r="M8" s="83" t="s">
        <v>16</v>
      </c>
      <c r="N8" s="82" t="s">
        <v>15</v>
      </c>
      <c r="O8" s="86" t="s">
        <v>16</v>
      </c>
      <c r="P8" s="85" t="s">
        <v>15</v>
      </c>
      <c r="Q8" s="83" t="s">
        <v>16</v>
      </c>
      <c r="R8" s="82" t="s">
        <v>15</v>
      </c>
      <c r="S8" s="84" t="s">
        <v>16</v>
      </c>
      <c r="T8" s="112"/>
      <c r="U8" s="85" t="s">
        <v>15</v>
      </c>
      <c r="V8" s="87" t="s">
        <v>17</v>
      </c>
      <c r="W8" s="88" t="s">
        <v>18</v>
      </c>
    </row>
    <row r="9" spans="1:31" ht="12.75" customHeight="1" thickBot="1" x14ac:dyDescent="0.25">
      <c r="A9" s="66"/>
      <c r="B9" s="69"/>
      <c r="C9" s="67"/>
      <c r="D9" s="73"/>
      <c r="E9" s="70"/>
      <c r="F9" s="73"/>
      <c r="G9" s="71"/>
      <c r="H9" s="73"/>
      <c r="I9" s="70"/>
      <c r="J9" s="73"/>
      <c r="K9" s="71"/>
      <c r="L9" s="73"/>
      <c r="M9" s="70"/>
      <c r="N9" s="73"/>
      <c r="O9" s="71"/>
      <c r="P9" s="73"/>
      <c r="Q9" s="70"/>
      <c r="R9" s="73"/>
      <c r="S9" s="71"/>
      <c r="T9" s="113"/>
      <c r="U9" s="110"/>
      <c r="V9" s="74"/>
      <c r="W9" s="72"/>
      <c r="AD9" s="107" t="s">
        <v>23</v>
      </c>
      <c r="AE9" s="108">
        <v>0.5</v>
      </c>
    </row>
    <row r="10" spans="1:31" s="11" customFormat="1" ht="15" customHeight="1" thickTop="1" x14ac:dyDescent="0.2">
      <c r="A10" s="63">
        <v>1</v>
      </c>
      <c r="B10" s="46" t="s">
        <v>81</v>
      </c>
      <c r="C10" s="119" t="s">
        <v>38</v>
      </c>
      <c r="D10" s="9">
        <v>2</v>
      </c>
      <c r="E10" s="33">
        <v>7320</v>
      </c>
      <c r="F10" s="7">
        <v>1</v>
      </c>
      <c r="G10" s="65">
        <v>9966</v>
      </c>
      <c r="H10" s="9">
        <v>1</v>
      </c>
      <c r="I10" s="33">
        <v>4124</v>
      </c>
      <c r="J10" s="7">
        <v>2</v>
      </c>
      <c r="K10" s="34">
        <v>3152</v>
      </c>
      <c r="L10" s="9">
        <v>2</v>
      </c>
      <c r="M10" s="33">
        <v>5185</v>
      </c>
      <c r="N10" s="7">
        <v>2</v>
      </c>
      <c r="O10" s="34">
        <v>6185</v>
      </c>
      <c r="P10" s="9">
        <v>1</v>
      </c>
      <c r="Q10" s="33">
        <v>13930</v>
      </c>
      <c r="R10" s="7">
        <v>1</v>
      </c>
      <c r="S10" s="34">
        <v>21900</v>
      </c>
      <c r="T10" s="114">
        <f t="shared" ref="T10" si="0">IF( ISNUMBER(AE10)=TRUE,AE10,"")</f>
        <v>1</v>
      </c>
      <c r="U10" s="35">
        <f t="shared" ref="U10" si="1">IF(ISNUMBER(D10)=TRUE,SUM(D10,F10,H10,J10,L10,N10,P10,R10)-T10,"")</f>
        <v>11</v>
      </c>
      <c r="V10" s="54">
        <f t="shared" ref="V10" si="2">IF(ISNUMBER(E10)=TRUE,SUM(E10,G10,I10,K10,M10,O10,Q10,S10),"")</f>
        <v>71762</v>
      </c>
      <c r="W10" s="36">
        <f t="shared" ref="W10" si="3">IF(ISNUMBER(AC10)=TRUE,AC10,"")</f>
        <v>1</v>
      </c>
      <c r="X10" s="11">
        <f t="shared" ref="X10:X49" si="4">IF(ISNUMBER(W10)=TRUE,1,"")</f>
        <v>1</v>
      </c>
      <c r="Y10" s="11">
        <f>IF(ISNUMBER(U10)=TRUE,U10,"")</f>
        <v>11</v>
      </c>
      <c r="Z10" s="11">
        <f>IF(ISNUMBER(V10)=TRUE,V10,"")</f>
        <v>71762</v>
      </c>
      <c r="AA10" s="60">
        <f>MAX(E10,G10,I10,K10,M10,O10,Q10,S10)</f>
        <v>21900</v>
      </c>
      <c r="AB10" s="11">
        <f>IF(ISNUMBER(Y10)=TRUE,Y10-Z10/100000-AA10/1000000000,"")</f>
        <v>10.2823581</v>
      </c>
      <c r="AC10" s="11">
        <f t="shared" ref="AC10:AC49" si="5">IF(ISNUMBER(AB10)=TRUE,RANK(AB10,$AB$10:$AB$49,1),"")</f>
        <v>1</v>
      </c>
      <c r="AD10" s="11">
        <f>IF(OR(ISNUMBER(D10)=TRUE,ISNUMBER(F10)=TRUE,ISNUMBER(H10)=TRUE,ISNUMBER(J10)=TRUE,ISNUMBER(L10)=TRUE,ISNUMBER(N10)=TRUE,ISNUMBER(P10)=TRUE,ISNUMBER(R10)=TRUE),MAX(D10,F10,H10,J10,L10,N10,P10,R10),"")</f>
        <v>2</v>
      </c>
      <c r="AE10" s="11">
        <f>IF(ISNUMBER(AD10),AD10*50%,"")</f>
        <v>1</v>
      </c>
    </row>
    <row r="11" spans="1:31" s="11" customFormat="1" ht="15" customHeight="1" x14ac:dyDescent="0.25">
      <c r="A11" s="12">
        <v>2</v>
      </c>
      <c r="B11" s="121" t="s">
        <v>63</v>
      </c>
      <c r="C11" s="38" t="s">
        <v>64</v>
      </c>
      <c r="D11" s="16">
        <v>1</v>
      </c>
      <c r="E11" s="39">
        <v>8489</v>
      </c>
      <c r="F11" s="14">
        <v>1</v>
      </c>
      <c r="G11" s="40">
        <v>8250</v>
      </c>
      <c r="H11" s="16">
        <v>2</v>
      </c>
      <c r="I11" s="39">
        <v>4021</v>
      </c>
      <c r="J11" s="14">
        <v>3</v>
      </c>
      <c r="K11" s="40">
        <v>2695</v>
      </c>
      <c r="L11" s="16">
        <v>3</v>
      </c>
      <c r="M11" s="39">
        <v>4225</v>
      </c>
      <c r="N11" s="14">
        <v>4</v>
      </c>
      <c r="O11" s="40">
        <v>4350</v>
      </c>
      <c r="P11" s="16">
        <v>3</v>
      </c>
      <c r="Q11" s="39">
        <v>6745</v>
      </c>
      <c r="R11" s="14">
        <v>3</v>
      </c>
      <c r="S11" s="40">
        <v>9500</v>
      </c>
      <c r="T11" s="114">
        <f t="shared" ref="T11:T49" si="6">IF( ISNUMBER(AE11)=TRUE,AE11,"")</f>
        <v>2</v>
      </c>
      <c r="U11" s="35">
        <f t="shared" ref="U11:U49" si="7">IF(ISNUMBER(D11)=TRUE,SUM(D11,F11,H11,J11,L11,N11,P11,R11)-T11,"")</f>
        <v>18</v>
      </c>
      <c r="V11" s="54">
        <f t="shared" ref="V11:V49" si="8">IF(ISNUMBER(E11)=TRUE,SUM(E11,G11,I11,K11,M11,O11,Q11,S11),"")</f>
        <v>48275</v>
      </c>
      <c r="W11" s="36">
        <f t="shared" ref="W11:W49" si="9">IF(ISNUMBER(AC11)=TRUE,AC11,"")</f>
        <v>2</v>
      </c>
      <c r="X11" s="11">
        <f t="shared" si="4"/>
        <v>1</v>
      </c>
      <c r="Y11" s="11">
        <f t="shared" ref="Y11:Z49" si="10">IF(ISNUMBER(U11)=TRUE,U11,"")</f>
        <v>18</v>
      </c>
      <c r="Z11" s="11">
        <f t="shared" si="10"/>
        <v>48275</v>
      </c>
      <c r="AA11" s="60">
        <f t="shared" ref="AA11:AA49" si="11">MAX(E11,G11,I11,K11,M11,O11,Q11,S11)</f>
        <v>9500</v>
      </c>
      <c r="AB11" s="11">
        <f t="shared" ref="AB11:AB49" si="12">IF(ISNUMBER(Y11)=TRUE,Y11-Z11/100000-AA11/1000000000,"")</f>
        <v>17.5172405</v>
      </c>
      <c r="AC11" s="11">
        <f t="shared" si="5"/>
        <v>2</v>
      </c>
      <c r="AD11" s="11">
        <f t="shared" ref="AD11:AD49" si="13">IF(OR(ISNUMBER(D11)=TRUE,ISNUMBER(F11)=TRUE,ISNUMBER(H11)=TRUE,ISNUMBER(J11)=TRUE,ISNUMBER(L11)=TRUE,ISNUMBER(N11)=TRUE,ISNUMBER(P11)=TRUE,ISNUMBER(R11)=TRUE),MAX(D11,F11,H11,J11,L11,N11,P11,R11),"")</f>
        <v>4</v>
      </c>
      <c r="AE11" s="11">
        <f t="shared" ref="AE11:AE49" si="14">IF(ISNUMBER(AD11),AD11*50%,"")</f>
        <v>2</v>
      </c>
    </row>
    <row r="12" spans="1:31" s="11" customFormat="1" ht="15" customHeight="1" x14ac:dyDescent="0.25">
      <c r="A12" s="12">
        <v>3</v>
      </c>
      <c r="B12" s="121" t="s">
        <v>67</v>
      </c>
      <c r="C12" s="38" t="s">
        <v>68</v>
      </c>
      <c r="D12" s="16">
        <v>2</v>
      </c>
      <c r="E12" s="39">
        <v>6703</v>
      </c>
      <c r="F12" s="14">
        <v>1</v>
      </c>
      <c r="G12" s="40">
        <v>8270</v>
      </c>
      <c r="H12" s="16">
        <v>5</v>
      </c>
      <c r="I12" s="39">
        <v>2466</v>
      </c>
      <c r="J12" s="14">
        <v>1</v>
      </c>
      <c r="K12" s="40">
        <v>2217</v>
      </c>
      <c r="L12" s="16">
        <v>1</v>
      </c>
      <c r="M12" s="39">
        <v>6035</v>
      </c>
      <c r="N12" s="14">
        <v>2</v>
      </c>
      <c r="O12" s="40">
        <v>4800</v>
      </c>
      <c r="P12" s="16">
        <v>4</v>
      </c>
      <c r="Q12" s="39">
        <v>7120</v>
      </c>
      <c r="R12" s="14">
        <v>7</v>
      </c>
      <c r="S12" s="40">
        <v>7680</v>
      </c>
      <c r="T12" s="114">
        <f t="shared" si="6"/>
        <v>3.5</v>
      </c>
      <c r="U12" s="35">
        <f t="shared" si="7"/>
        <v>19.5</v>
      </c>
      <c r="V12" s="54">
        <f t="shared" si="8"/>
        <v>45291</v>
      </c>
      <c r="W12" s="36">
        <f t="shared" si="9"/>
        <v>3</v>
      </c>
      <c r="X12" s="11">
        <f t="shared" si="4"/>
        <v>1</v>
      </c>
      <c r="Y12" s="11">
        <f t="shared" si="10"/>
        <v>19.5</v>
      </c>
      <c r="Z12" s="11">
        <f t="shared" si="10"/>
        <v>45291</v>
      </c>
      <c r="AA12" s="60">
        <f t="shared" si="11"/>
        <v>8270</v>
      </c>
      <c r="AB12" s="11">
        <f t="shared" si="12"/>
        <v>19.047081730000002</v>
      </c>
      <c r="AC12" s="11">
        <f t="shared" si="5"/>
        <v>3</v>
      </c>
      <c r="AD12" s="11">
        <f t="shared" si="13"/>
        <v>7</v>
      </c>
      <c r="AE12" s="11">
        <f t="shared" si="14"/>
        <v>3.5</v>
      </c>
    </row>
    <row r="13" spans="1:31" s="11" customFormat="1" ht="15" customHeight="1" x14ac:dyDescent="0.2">
      <c r="A13" s="63">
        <v>4</v>
      </c>
      <c r="B13" s="122" t="s">
        <v>87</v>
      </c>
      <c r="C13" s="38" t="s">
        <v>38</v>
      </c>
      <c r="D13" s="16">
        <v>3</v>
      </c>
      <c r="E13" s="39">
        <v>7115</v>
      </c>
      <c r="F13" s="14">
        <v>6</v>
      </c>
      <c r="G13" s="40">
        <v>4463</v>
      </c>
      <c r="H13" s="16">
        <v>2</v>
      </c>
      <c r="I13" s="39">
        <v>2687</v>
      </c>
      <c r="J13" s="14">
        <v>2</v>
      </c>
      <c r="K13" s="40">
        <v>3229</v>
      </c>
      <c r="L13" s="16">
        <v>4</v>
      </c>
      <c r="M13" s="39">
        <v>3805</v>
      </c>
      <c r="N13" s="14">
        <v>3</v>
      </c>
      <c r="O13" s="40">
        <v>4585</v>
      </c>
      <c r="P13" s="16">
        <v>1</v>
      </c>
      <c r="Q13" s="39">
        <v>11800</v>
      </c>
      <c r="R13" s="14">
        <v>2</v>
      </c>
      <c r="S13" s="40">
        <v>14550</v>
      </c>
      <c r="T13" s="114">
        <f t="shared" si="6"/>
        <v>3</v>
      </c>
      <c r="U13" s="35">
        <f t="shared" si="7"/>
        <v>20</v>
      </c>
      <c r="V13" s="54">
        <f t="shared" si="8"/>
        <v>52234</v>
      </c>
      <c r="W13" s="36">
        <f t="shared" si="9"/>
        <v>4</v>
      </c>
      <c r="X13" s="11">
        <f t="shared" si="4"/>
        <v>1</v>
      </c>
      <c r="Y13" s="11">
        <f t="shared" si="10"/>
        <v>20</v>
      </c>
      <c r="Z13" s="11">
        <f t="shared" si="10"/>
        <v>52234</v>
      </c>
      <c r="AA13" s="60">
        <f t="shared" si="11"/>
        <v>14550</v>
      </c>
      <c r="AB13" s="11">
        <f t="shared" si="12"/>
        <v>19.477645450000001</v>
      </c>
      <c r="AC13" s="11">
        <f t="shared" si="5"/>
        <v>4</v>
      </c>
      <c r="AD13" s="11">
        <f t="shared" si="13"/>
        <v>6</v>
      </c>
      <c r="AE13" s="11">
        <f t="shared" si="14"/>
        <v>3</v>
      </c>
    </row>
    <row r="14" spans="1:31" s="11" customFormat="1" ht="15" customHeight="1" x14ac:dyDescent="0.2">
      <c r="A14" s="12">
        <v>5</v>
      </c>
      <c r="B14" s="122" t="s">
        <v>90</v>
      </c>
      <c r="C14" s="38" t="s">
        <v>38</v>
      </c>
      <c r="D14" s="16">
        <v>1</v>
      </c>
      <c r="E14" s="39">
        <v>7531</v>
      </c>
      <c r="F14" s="14">
        <v>7</v>
      </c>
      <c r="G14" s="40">
        <v>3527</v>
      </c>
      <c r="H14" s="16">
        <v>3</v>
      </c>
      <c r="I14" s="39">
        <v>2557</v>
      </c>
      <c r="J14" s="14">
        <v>1</v>
      </c>
      <c r="K14" s="40">
        <v>4482</v>
      </c>
      <c r="L14" s="16">
        <v>4</v>
      </c>
      <c r="M14" s="39">
        <v>3110</v>
      </c>
      <c r="N14" s="14">
        <v>1</v>
      </c>
      <c r="O14" s="40">
        <v>9480</v>
      </c>
      <c r="P14" s="16">
        <v>2</v>
      </c>
      <c r="Q14" s="39">
        <v>12830</v>
      </c>
      <c r="R14" s="14">
        <v>7</v>
      </c>
      <c r="S14" s="40">
        <v>3070</v>
      </c>
      <c r="T14" s="114">
        <f t="shared" si="6"/>
        <v>3.5</v>
      </c>
      <c r="U14" s="35">
        <f t="shared" si="7"/>
        <v>22.5</v>
      </c>
      <c r="V14" s="54">
        <f t="shared" si="8"/>
        <v>46587</v>
      </c>
      <c r="W14" s="36">
        <f t="shared" si="9"/>
        <v>5</v>
      </c>
      <c r="X14" s="11">
        <f t="shared" si="4"/>
        <v>1</v>
      </c>
      <c r="Y14" s="11">
        <f t="shared" si="10"/>
        <v>22.5</v>
      </c>
      <c r="Z14" s="11">
        <f t="shared" si="10"/>
        <v>46587</v>
      </c>
      <c r="AA14" s="60">
        <f t="shared" si="11"/>
        <v>12830</v>
      </c>
      <c r="AB14" s="11">
        <f t="shared" si="12"/>
        <v>22.034117170000002</v>
      </c>
      <c r="AC14" s="11">
        <f t="shared" si="5"/>
        <v>5</v>
      </c>
      <c r="AD14" s="11">
        <f t="shared" si="13"/>
        <v>7</v>
      </c>
      <c r="AE14" s="11">
        <f t="shared" si="14"/>
        <v>3.5</v>
      </c>
    </row>
    <row r="15" spans="1:31" s="11" customFormat="1" ht="15" customHeight="1" x14ac:dyDescent="0.25">
      <c r="A15" s="12">
        <v>6</v>
      </c>
      <c r="B15" s="121" t="s">
        <v>110</v>
      </c>
      <c r="C15" s="38" t="s">
        <v>73</v>
      </c>
      <c r="D15" s="16">
        <v>6</v>
      </c>
      <c r="E15" s="39">
        <v>5469</v>
      </c>
      <c r="F15" s="14">
        <v>7</v>
      </c>
      <c r="G15" s="40">
        <v>3498</v>
      </c>
      <c r="H15" s="16">
        <v>1</v>
      </c>
      <c r="I15" s="39">
        <v>4092</v>
      </c>
      <c r="J15" s="14">
        <v>1</v>
      </c>
      <c r="K15" s="40">
        <v>4564</v>
      </c>
      <c r="L15" s="16">
        <v>1</v>
      </c>
      <c r="M15" s="39">
        <v>5540</v>
      </c>
      <c r="N15" s="14">
        <v>1</v>
      </c>
      <c r="O15" s="40">
        <v>5370</v>
      </c>
      <c r="P15" s="16">
        <v>6</v>
      </c>
      <c r="Q15" s="39">
        <v>5225</v>
      </c>
      <c r="R15" s="14">
        <v>4</v>
      </c>
      <c r="S15" s="40">
        <v>6445</v>
      </c>
      <c r="T15" s="114">
        <f t="shared" si="6"/>
        <v>3.5</v>
      </c>
      <c r="U15" s="35">
        <f t="shared" si="7"/>
        <v>23.5</v>
      </c>
      <c r="V15" s="54">
        <f t="shared" si="8"/>
        <v>40203</v>
      </c>
      <c r="W15" s="36">
        <f t="shared" si="9"/>
        <v>6</v>
      </c>
      <c r="X15" s="11">
        <f t="shared" si="4"/>
        <v>1</v>
      </c>
      <c r="Y15" s="11">
        <f t="shared" si="10"/>
        <v>23.5</v>
      </c>
      <c r="Z15" s="11">
        <f t="shared" si="10"/>
        <v>40203</v>
      </c>
      <c r="AA15" s="60">
        <f t="shared" si="11"/>
        <v>6445</v>
      </c>
      <c r="AB15" s="11">
        <f t="shared" si="12"/>
        <v>23.097963555</v>
      </c>
      <c r="AC15" s="11">
        <f t="shared" si="5"/>
        <v>6</v>
      </c>
      <c r="AD15" s="11">
        <f t="shared" si="13"/>
        <v>7</v>
      </c>
      <c r="AE15" s="11">
        <f t="shared" si="14"/>
        <v>3.5</v>
      </c>
    </row>
    <row r="16" spans="1:31" s="11" customFormat="1" ht="15" customHeight="1" x14ac:dyDescent="0.25">
      <c r="A16" s="63">
        <v>7</v>
      </c>
      <c r="B16" s="121" t="s">
        <v>69</v>
      </c>
      <c r="C16" s="38" t="s">
        <v>55</v>
      </c>
      <c r="D16" s="16">
        <v>1</v>
      </c>
      <c r="E16" s="39">
        <v>8219</v>
      </c>
      <c r="F16" s="14">
        <v>5</v>
      </c>
      <c r="G16" s="40">
        <v>4810</v>
      </c>
      <c r="H16" s="16">
        <v>8</v>
      </c>
      <c r="I16" s="39">
        <v>872</v>
      </c>
      <c r="J16" s="14">
        <v>7</v>
      </c>
      <c r="K16" s="40">
        <v>1020</v>
      </c>
      <c r="L16" s="16">
        <v>2</v>
      </c>
      <c r="M16" s="39">
        <v>4245</v>
      </c>
      <c r="N16" s="14">
        <v>2</v>
      </c>
      <c r="O16" s="40">
        <v>3960</v>
      </c>
      <c r="P16" s="16">
        <v>1</v>
      </c>
      <c r="Q16" s="39">
        <v>11180</v>
      </c>
      <c r="R16" s="14">
        <v>2</v>
      </c>
      <c r="S16" s="40">
        <v>19725</v>
      </c>
      <c r="T16" s="114">
        <f t="shared" si="6"/>
        <v>4</v>
      </c>
      <c r="U16" s="35">
        <f t="shared" si="7"/>
        <v>24</v>
      </c>
      <c r="V16" s="54">
        <f t="shared" si="8"/>
        <v>54031</v>
      </c>
      <c r="W16" s="36">
        <f t="shared" si="9"/>
        <v>7</v>
      </c>
      <c r="X16" s="11">
        <f t="shared" si="4"/>
        <v>1</v>
      </c>
      <c r="Y16" s="11">
        <f t="shared" si="10"/>
        <v>24</v>
      </c>
      <c r="Z16" s="11">
        <f t="shared" si="10"/>
        <v>54031</v>
      </c>
      <c r="AA16" s="60">
        <f t="shared" si="11"/>
        <v>19725</v>
      </c>
      <c r="AB16" s="11">
        <f t="shared" si="12"/>
        <v>23.459670274999997</v>
      </c>
      <c r="AC16" s="11">
        <f t="shared" si="5"/>
        <v>7</v>
      </c>
      <c r="AD16" s="11">
        <f t="shared" si="13"/>
        <v>8</v>
      </c>
      <c r="AE16" s="11">
        <f t="shared" si="14"/>
        <v>4</v>
      </c>
    </row>
    <row r="17" spans="1:31" s="11" customFormat="1" ht="15" customHeight="1" x14ac:dyDescent="0.2">
      <c r="A17" s="12">
        <v>8</v>
      </c>
      <c r="B17" s="122" t="s">
        <v>85</v>
      </c>
      <c r="C17" s="38" t="s">
        <v>86</v>
      </c>
      <c r="D17" s="16">
        <v>8</v>
      </c>
      <c r="E17" s="39">
        <v>3662</v>
      </c>
      <c r="F17" s="14">
        <v>4</v>
      </c>
      <c r="G17" s="40">
        <v>5084</v>
      </c>
      <c r="H17" s="16">
        <v>1</v>
      </c>
      <c r="I17" s="39">
        <v>3569</v>
      </c>
      <c r="J17" s="14">
        <v>5</v>
      </c>
      <c r="K17" s="40">
        <v>2088</v>
      </c>
      <c r="L17" s="16">
        <v>1</v>
      </c>
      <c r="M17" s="39">
        <v>5020</v>
      </c>
      <c r="N17" s="14">
        <v>1</v>
      </c>
      <c r="O17" s="40">
        <v>5260</v>
      </c>
      <c r="P17" s="16">
        <v>5</v>
      </c>
      <c r="Q17" s="39">
        <v>6320</v>
      </c>
      <c r="R17" s="14">
        <v>3</v>
      </c>
      <c r="S17" s="40">
        <v>9275</v>
      </c>
      <c r="T17" s="114">
        <f t="shared" si="6"/>
        <v>4</v>
      </c>
      <c r="U17" s="35">
        <f t="shared" si="7"/>
        <v>24</v>
      </c>
      <c r="V17" s="54">
        <f t="shared" si="8"/>
        <v>40278</v>
      </c>
      <c r="W17" s="36">
        <f t="shared" si="9"/>
        <v>8</v>
      </c>
      <c r="X17" s="11">
        <f t="shared" si="4"/>
        <v>1</v>
      </c>
      <c r="Y17" s="11">
        <f t="shared" si="10"/>
        <v>24</v>
      </c>
      <c r="Z17" s="11">
        <f t="shared" si="10"/>
        <v>40278</v>
      </c>
      <c r="AA17" s="60">
        <f t="shared" si="11"/>
        <v>9275</v>
      </c>
      <c r="AB17" s="11">
        <f t="shared" si="12"/>
        <v>23.597210725</v>
      </c>
      <c r="AC17" s="11">
        <f t="shared" si="5"/>
        <v>8</v>
      </c>
      <c r="AD17" s="11">
        <f t="shared" si="13"/>
        <v>8</v>
      </c>
      <c r="AE17" s="11">
        <f t="shared" si="14"/>
        <v>4</v>
      </c>
    </row>
    <row r="18" spans="1:31" s="11" customFormat="1" ht="15" customHeight="1" x14ac:dyDescent="0.2">
      <c r="A18" s="12">
        <v>9</v>
      </c>
      <c r="B18" s="122" t="s">
        <v>84</v>
      </c>
      <c r="C18" s="38" t="s">
        <v>50</v>
      </c>
      <c r="D18" s="16">
        <v>4</v>
      </c>
      <c r="E18" s="39">
        <v>6555</v>
      </c>
      <c r="F18" s="14">
        <v>3</v>
      </c>
      <c r="G18" s="40">
        <v>5977</v>
      </c>
      <c r="H18" s="16">
        <v>4</v>
      </c>
      <c r="I18" s="39">
        <v>3061</v>
      </c>
      <c r="J18" s="14">
        <v>4</v>
      </c>
      <c r="K18" s="40">
        <v>2175</v>
      </c>
      <c r="L18" s="16">
        <v>3</v>
      </c>
      <c r="M18" s="39">
        <v>4190</v>
      </c>
      <c r="N18" s="14">
        <v>5</v>
      </c>
      <c r="O18" s="40">
        <v>4280</v>
      </c>
      <c r="P18" s="16">
        <v>7</v>
      </c>
      <c r="Q18" s="39">
        <v>4695</v>
      </c>
      <c r="R18" s="14">
        <v>1</v>
      </c>
      <c r="S18" s="40">
        <v>37455</v>
      </c>
      <c r="T18" s="114">
        <f t="shared" si="6"/>
        <v>3.5</v>
      </c>
      <c r="U18" s="35">
        <f t="shared" si="7"/>
        <v>27.5</v>
      </c>
      <c r="V18" s="54">
        <f t="shared" si="8"/>
        <v>68388</v>
      </c>
      <c r="W18" s="36">
        <f t="shared" si="9"/>
        <v>9</v>
      </c>
      <c r="X18" s="11">
        <f t="shared" si="4"/>
        <v>1</v>
      </c>
      <c r="Y18" s="11">
        <f t="shared" si="10"/>
        <v>27.5</v>
      </c>
      <c r="Z18" s="11">
        <f t="shared" si="10"/>
        <v>68388</v>
      </c>
      <c r="AA18" s="60">
        <f t="shared" si="11"/>
        <v>37455</v>
      </c>
      <c r="AB18" s="11">
        <f t="shared" si="12"/>
        <v>26.816082545</v>
      </c>
      <c r="AC18" s="11">
        <f t="shared" si="5"/>
        <v>9</v>
      </c>
      <c r="AD18" s="11">
        <f t="shared" si="13"/>
        <v>7</v>
      </c>
      <c r="AE18" s="11">
        <f t="shared" si="14"/>
        <v>3.5</v>
      </c>
    </row>
    <row r="19" spans="1:31" s="11" customFormat="1" ht="15" customHeight="1" x14ac:dyDescent="0.25">
      <c r="A19" s="63">
        <v>10</v>
      </c>
      <c r="B19" s="121" t="s">
        <v>66</v>
      </c>
      <c r="C19" s="38" t="s">
        <v>62</v>
      </c>
      <c r="D19" s="16">
        <v>3</v>
      </c>
      <c r="E19" s="39">
        <v>5829</v>
      </c>
      <c r="F19" s="14">
        <v>2</v>
      </c>
      <c r="G19" s="40">
        <v>6031</v>
      </c>
      <c r="H19" s="16">
        <v>2</v>
      </c>
      <c r="I19" s="39">
        <v>3128</v>
      </c>
      <c r="J19" s="14">
        <v>9</v>
      </c>
      <c r="K19" s="40">
        <v>871</v>
      </c>
      <c r="L19" s="16">
        <v>4</v>
      </c>
      <c r="M19" s="39">
        <v>3505</v>
      </c>
      <c r="N19" s="14">
        <v>3</v>
      </c>
      <c r="O19" s="40">
        <v>3630</v>
      </c>
      <c r="P19" s="16">
        <v>6</v>
      </c>
      <c r="Q19" s="39">
        <v>5085</v>
      </c>
      <c r="R19" s="14">
        <v>5</v>
      </c>
      <c r="S19" s="40">
        <v>5135</v>
      </c>
      <c r="T19" s="114">
        <f t="shared" si="6"/>
        <v>4.5</v>
      </c>
      <c r="U19" s="35">
        <f t="shared" si="7"/>
        <v>29.5</v>
      </c>
      <c r="V19" s="54">
        <f t="shared" si="8"/>
        <v>33214</v>
      </c>
      <c r="W19" s="36">
        <f t="shared" si="9"/>
        <v>10</v>
      </c>
      <c r="X19" s="11">
        <f t="shared" si="4"/>
        <v>1</v>
      </c>
      <c r="Y19" s="11">
        <f t="shared" si="10"/>
        <v>29.5</v>
      </c>
      <c r="Z19" s="11">
        <f t="shared" si="10"/>
        <v>33214</v>
      </c>
      <c r="AA19" s="60">
        <f t="shared" si="11"/>
        <v>6031</v>
      </c>
      <c r="AB19" s="11">
        <f t="shared" si="12"/>
        <v>29.167853968999999</v>
      </c>
      <c r="AC19" s="11">
        <f t="shared" si="5"/>
        <v>10</v>
      </c>
      <c r="AD19" s="11">
        <f t="shared" si="13"/>
        <v>9</v>
      </c>
      <c r="AE19" s="11">
        <f t="shared" si="14"/>
        <v>4.5</v>
      </c>
    </row>
    <row r="20" spans="1:31" s="11" customFormat="1" ht="15" customHeight="1" x14ac:dyDescent="0.25">
      <c r="A20" s="12">
        <v>11</v>
      </c>
      <c r="B20" s="121" t="s">
        <v>75</v>
      </c>
      <c r="C20" s="38" t="s">
        <v>50</v>
      </c>
      <c r="D20" s="16">
        <v>3</v>
      </c>
      <c r="E20" s="39">
        <v>6289</v>
      </c>
      <c r="F20" s="14">
        <v>5</v>
      </c>
      <c r="G20" s="40">
        <v>4848</v>
      </c>
      <c r="H20" s="16">
        <v>7</v>
      </c>
      <c r="I20" s="39">
        <v>2257</v>
      </c>
      <c r="J20" s="14">
        <v>2</v>
      </c>
      <c r="K20" s="40">
        <v>1930</v>
      </c>
      <c r="L20" s="16">
        <v>3</v>
      </c>
      <c r="M20" s="39">
        <v>3730</v>
      </c>
      <c r="N20" s="14">
        <v>6</v>
      </c>
      <c r="O20" s="40">
        <v>3890</v>
      </c>
      <c r="P20" s="16">
        <v>2</v>
      </c>
      <c r="Q20" s="39">
        <v>9230</v>
      </c>
      <c r="R20" s="14">
        <v>6</v>
      </c>
      <c r="S20" s="40">
        <v>8020</v>
      </c>
      <c r="T20" s="114">
        <f t="shared" si="6"/>
        <v>3.5</v>
      </c>
      <c r="U20" s="35">
        <f t="shared" si="7"/>
        <v>30.5</v>
      </c>
      <c r="V20" s="54">
        <f t="shared" si="8"/>
        <v>40194</v>
      </c>
      <c r="W20" s="36">
        <f t="shared" si="9"/>
        <v>11</v>
      </c>
      <c r="X20" s="11">
        <f t="shared" si="4"/>
        <v>1</v>
      </c>
      <c r="Y20" s="11">
        <f t="shared" si="10"/>
        <v>30.5</v>
      </c>
      <c r="Z20" s="11">
        <f t="shared" si="10"/>
        <v>40194</v>
      </c>
      <c r="AA20" s="60">
        <f t="shared" si="11"/>
        <v>9230</v>
      </c>
      <c r="AB20" s="11">
        <f t="shared" si="12"/>
        <v>30.09805077</v>
      </c>
      <c r="AC20" s="11">
        <f t="shared" si="5"/>
        <v>11</v>
      </c>
      <c r="AD20" s="11">
        <f t="shared" si="13"/>
        <v>7</v>
      </c>
      <c r="AE20" s="11">
        <f t="shared" si="14"/>
        <v>3.5</v>
      </c>
    </row>
    <row r="21" spans="1:31" s="11" customFormat="1" ht="15" customHeight="1" x14ac:dyDescent="0.25">
      <c r="A21" s="12">
        <v>12</v>
      </c>
      <c r="B21" s="121" t="s">
        <v>80</v>
      </c>
      <c r="C21" s="38" t="s">
        <v>62</v>
      </c>
      <c r="D21" s="16">
        <v>6</v>
      </c>
      <c r="E21" s="39">
        <v>5185</v>
      </c>
      <c r="F21" s="14">
        <v>2</v>
      </c>
      <c r="G21" s="40">
        <v>6518</v>
      </c>
      <c r="H21" s="16">
        <v>5</v>
      </c>
      <c r="I21" s="39">
        <v>2668</v>
      </c>
      <c r="J21" s="14">
        <v>5</v>
      </c>
      <c r="K21" s="40">
        <v>1180</v>
      </c>
      <c r="L21" s="16">
        <v>2</v>
      </c>
      <c r="M21" s="39">
        <v>4150</v>
      </c>
      <c r="N21" s="14">
        <v>9</v>
      </c>
      <c r="O21" s="40">
        <v>1390</v>
      </c>
      <c r="P21" s="16">
        <v>4</v>
      </c>
      <c r="Q21" s="39">
        <v>6070</v>
      </c>
      <c r="R21" s="14">
        <v>4</v>
      </c>
      <c r="S21" s="40">
        <v>6475</v>
      </c>
      <c r="T21" s="114">
        <f t="shared" si="6"/>
        <v>4.5</v>
      </c>
      <c r="U21" s="35">
        <f t="shared" si="7"/>
        <v>32.5</v>
      </c>
      <c r="V21" s="54">
        <f t="shared" si="8"/>
        <v>33636</v>
      </c>
      <c r="W21" s="36">
        <f t="shared" si="9"/>
        <v>12</v>
      </c>
      <c r="X21" s="11">
        <f t="shared" si="4"/>
        <v>1</v>
      </c>
      <c r="Y21" s="11">
        <f t="shared" si="10"/>
        <v>32.5</v>
      </c>
      <c r="Z21" s="11">
        <f t="shared" si="10"/>
        <v>33636</v>
      </c>
      <c r="AA21" s="60">
        <f t="shared" si="11"/>
        <v>6518</v>
      </c>
      <c r="AB21" s="11">
        <f t="shared" si="12"/>
        <v>32.163633482000002</v>
      </c>
      <c r="AC21" s="11">
        <f t="shared" si="5"/>
        <v>12</v>
      </c>
      <c r="AD21" s="11">
        <f t="shared" si="13"/>
        <v>9</v>
      </c>
      <c r="AE21" s="11">
        <f t="shared" si="14"/>
        <v>4.5</v>
      </c>
    </row>
    <row r="22" spans="1:31" ht="15" customHeight="1" x14ac:dyDescent="0.25">
      <c r="A22" s="63">
        <v>13</v>
      </c>
      <c r="B22" s="121" t="s">
        <v>74</v>
      </c>
      <c r="C22" s="38" t="s">
        <v>68</v>
      </c>
      <c r="D22" s="16">
        <v>4</v>
      </c>
      <c r="E22" s="39">
        <v>6149</v>
      </c>
      <c r="F22" s="14">
        <v>3</v>
      </c>
      <c r="G22" s="40">
        <v>5358</v>
      </c>
      <c r="H22" s="16">
        <v>3</v>
      </c>
      <c r="I22" s="39">
        <v>3558</v>
      </c>
      <c r="J22" s="14">
        <v>3</v>
      </c>
      <c r="K22" s="40">
        <v>2245</v>
      </c>
      <c r="L22" s="16">
        <v>6</v>
      </c>
      <c r="M22" s="39">
        <v>3290</v>
      </c>
      <c r="N22" s="14">
        <v>5</v>
      </c>
      <c r="O22" s="40">
        <v>3180</v>
      </c>
      <c r="P22" s="16">
        <v>5</v>
      </c>
      <c r="Q22" s="39">
        <v>5930</v>
      </c>
      <c r="R22" s="14">
        <v>7</v>
      </c>
      <c r="S22" s="40">
        <v>3380</v>
      </c>
      <c r="T22" s="114">
        <f t="shared" si="6"/>
        <v>3.5</v>
      </c>
      <c r="U22" s="35">
        <f t="shared" si="7"/>
        <v>32.5</v>
      </c>
      <c r="V22" s="54">
        <f t="shared" si="8"/>
        <v>33090</v>
      </c>
      <c r="W22" s="36">
        <f t="shared" si="9"/>
        <v>13</v>
      </c>
      <c r="X22" s="11">
        <f t="shared" si="4"/>
        <v>1</v>
      </c>
      <c r="Y22" s="11">
        <f t="shared" si="10"/>
        <v>32.5</v>
      </c>
      <c r="Z22" s="11">
        <f t="shared" si="10"/>
        <v>33090</v>
      </c>
      <c r="AA22" s="60">
        <f t="shared" si="11"/>
        <v>6149</v>
      </c>
      <c r="AB22" s="11">
        <f t="shared" si="12"/>
        <v>32.169093851</v>
      </c>
      <c r="AC22" s="11">
        <f t="shared" si="5"/>
        <v>13</v>
      </c>
      <c r="AD22" s="11">
        <f t="shared" si="13"/>
        <v>7</v>
      </c>
      <c r="AE22" s="11">
        <f t="shared" si="14"/>
        <v>3.5</v>
      </c>
    </row>
    <row r="23" spans="1:31" ht="15.75" customHeight="1" x14ac:dyDescent="0.25">
      <c r="A23" s="12">
        <v>14</v>
      </c>
      <c r="B23" s="121" t="s">
        <v>79</v>
      </c>
      <c r="C23" s="38" t="s">
        <v>58</v>
      </c>
      <c r="D23" s="16">
        <v>7</v>
      </c>
      <c r="E23" s="39">
        <v>4443</v>
      </c>
      <c r="F23" s="14">
        <v>6</v>
      </c>
      <c r="G23" s="40">
        <v>4553</v>
      </c>
      <c r="H23" s="16">
        <v>4</v>
      </c>
      <c r="I23" s="39">
        <v>2513</v>
      </c>
      <c r="J23" s="14">
        <v>6</v>
      </c>
      <c r="K23" s="40">
        <v>1816</v>
      </c>
      <c r="L23" s="16">
        <v>7</v>
      </c>
      <c r="M23" s="39">
        <v>2730</v>
      </c>
      <c r="N23" s="14">
        <v>7</v>
      </c>
      <c r="O23" s="40">
        <v>2975</v>
      </c>
      <c r="P23" s="16">
        <v>3</v>
      </c>
      <c r="Q23" s="39">
        <v>7610</v>
      </c>
      <c r="R23" s="14">
        <v>2</v>
      </c>
      <c r="S23" s="40">
        <v>10730</v>
      </c>
      <c r="T23" s="114">
        <f t="shared" si="6"/>
        <v>3.5</v>
      </c>
      <c r="U23" s="35">
        <f t="shared" si="7"/>
        <v>38.5</v>
      </c>
      <c r="V23" s="54">
        <f t="shared" si="8"/>
        <v>37370</v>
      </c>
      <c r="W23" s="36">
        <f t="shared" si="9"/>
        <v>14</v>
      </c>
      <c r="X23" s="11">
        <f t="shared" si="4"/>
        <v>1</v>
      </c>
      <c r="Y23" s="11">
        <f t="shared" si="10"/>
        <v>38.5</v>
      </c>
      <c r="Z23" s="11">
        <f t="shared" si="10"/>
        <v>37370</v>
      </c>
      <c r="AA23" s="60">
        <f t="shared" si="11"/>
        <v>10730</v>
      </c>
      <c r="AB23" s="11">
        <f t="shared" si="12"/>
        <v>38.126289270000001</v>
      </c>
      <c r="AC23" s="11">
        <f t="shared" si="5"/>
        <v>14</v>
      </c>
      <c r="AD23" s="11">
        <f t="shared" si="13"/>
        <v>7</v>
      </c>
      <c r="AE23" s="11">
        <f t="shared" si="14"/>
        <v>3.5</v>
      </c>
    </row>
    <row r="24" spans="1:31" ht="16.899999999999999" customHeight="1" x14ac:dyDescent="0.25">
      <c r="A24" s="12">
        <v>15</v>
      </c>
      <c r="B24" s="121" t="s">
        <v>65</v>
      </c>
      <c r="C24" s="38" t="s">
        <v>50</v>
      </c>
      <c r="D24" s="16">
        <v>6</v>
      </c>
      <c r="E24" s="39">
        <v>4561</v>
      </c>
      <c r="F24" s="14">
        <v>2</v>
      </c>
      <c r="G24" s="40">
        <v>6731</v>
      </c>
      <c r="H24" s="16">
        <v>8</v>
      </c>
      <c r="I24" s="39">
        <v>1362</v>
      </c>
      <c r="J24" s="14">
        <v>7</v>
      </c>
      <c r="K24" s="40">
        <v>1324</v>
      </c>
      <c r="L24" s="16">
        <v>9</v>
      </c>
      <c r="M24" s="39">
        <v>1795</v>
      </c>
      <c r="N24" s="14">
        <v>6</v>
      </c>
      <c r="O24" s="40">
        <v>3155</v>
      </c>
      <c r="P24" s="16">
        <v>2</v>
      </c>
      <c r="Q24" s="39">
        <v>6895</v>
      </c>
      <c r="R24" s="14">
        <v>3</v>
      </c>
      <c r="S24" s="40">
        <v>8340</v>
      </c>
      <c r="T24" s="114">
        <f t="shared" si="6"/>
        <v>4.5</v>
      </c>
      <c r="U24" s="35">
        <f t="shared" si="7"/>
        <v>38.5</v>
      </c>
      <c r="V24" s="54">
        <f t="shared" si="8"/>
        <v>34163</v>
      </c>
      <c r="W24" s="36">
        <f t="shared" si="9"/>
        <v>15</v>
      </c>
      <c r="X24" s="11">
        <f t="shared" si="4"/>
        <v>1</v>
      </c>
      <c r="Y24" s="11">
        <f t="shared" si="10"/>
        <v>38.5</v>
      </c>
      <c r="Z24" s="11">
        <f t="shared" si="10"/>
        <v>34163</v>
      </c>
      <c r="AA24" s="60">
        <f t="shared" si="11"/>
        <v>8340</v>
      </c>
      <c r="AB24" s="11">
        <f t="shared" si="12"/>
        <v>38.158361659999997</v>
      </c>
      <c r="AC24" s="11">
        <f t="shared" si="5"/>
        <v>15</v>
      </c>
      <c r="AD24" s="11">
        <f t="shared" si="13"/>
        <v>9</v>
      </c>
      <c r="AE24" s="11">
        <f t="shared" si="14"/>
        <v>4.5</v>
      </c>
    </row>
    <row r="25" spans="1:31" ht="16.899999999999999" customHeight="1" x14ac:dyDescent="0.25">
      <c r="A25" s="63">
        <v>16</v>
      </c>
      <c r="B25" s="121" t="s">
        <v>61</v>
      </c>
      <c r="C25" s="38" t="s">
        <v>62</v>
      </c>
      <c r="D25" s="16">
        <v>4</v>
      </c>
      <c r="E25" s="39">
        <v>5590</v>
      </c>
      <c r="F25" s="14">
        <v>10</v>
      </c>
      <c r="G25" s="40">
        <v>0</v>
      </c>
      <c r="H25" s="16">
        <v>4</v>
      </c>
      <c r="I25" s="39">
        <v>2468</v>
      </c>
      <c r="J25" s="14">
        <v>4</v>
      </c>
      <c r="K25" s="40">
        <v>1742</v>
      </c>
      <c r="L25" s="16">
        <v>5</v>
      </c>
      <c r="M25" s="39">
        <v>3395</v>
      </c>
      <c r="N25" s="14">
        <v>7</v>
      </c>
      <c r="O25" s="40">
        <v>2775</v>
      </c>
      <c r="P25" s="16">
        <v>5</v>
      </c>
      <c r="Q25" s="39">
        <v>6505</v>
      </c>
      <c r="R25" s="14">
        <v>8</v>
      </c>
      <c r="S25" s="40">
        <v>6000</v>
      </c>
      <c r="T25" s="114">
        <f t="shared" si="6"/>
        <v>5</v>
      </c>
      <c r="U25" s="35">
        <f t="shared" si="7"/>
        <v>42</v>
      </c>
      <c r="V25" s="54">
        <f t="shared" si="8"/>
        <v>28475</v>
      </c>
      <c r="W25" s="36">
        <f t="shared" si="9"/>
        <v>16</v>
      </c>
      <c r="X25" s="11">
        <f t="shared" si="4"/>
        <v>1</v>
      </c>
      <c r="Y25" s="11">
        <f t="shared" si="10"/>
        <v>42</v>
      </c>
      <c r="Z25" s="11">
        <f t="shared" si="10"/>
        <v>28475</v>
      </c>
      <c r="AA25" s="60">
        <f t="shared" si="11"/>
        <v>6505</v>
      </c>
      <c r="AB25" s="11">
        <f t="shared" si="12"/>
        <v>41.715243494999996</v>
      </c>
      <c r="AC25" s="11">
        <f t="shared" si="5"/>
        <v>16</v>
      </c>
      <c r="AD25" s="11">
        <f t="shared" si="13"/>
        <v>10</v>
      </c>
      <c r="AE25" s="11">
        <f t="shared" si="14"/>
        <v>5</v>
      </c>
    </row>
    <row r="26" spans="1:31" ht="16.899999999999999" customHeight="1" x14ac:dyDescent="0.25">
      <c r="A26" s="12">
        <v>17</v>
      </c>
      <c r="B26" s="121" t="s">
        <v>59</v>
      </c>
      <c r="C26" s="38" t="s">
        <v>60</v>
      </c>
      <c r="D26" s="16">
        <v>7</v>
      </c>
      <c r="E26" s="39">
        <v>3653</v>
      </c>
      <c r="F26" s="14">
        <v>9</v>
      </c>
      <c r="G26" s="40">
        <v>2904</v>
      </c>
      <c r="H26" s="16">
        <v>3</v>
      </c>
      <c r="I26" s="39">
        <v>3089</v>
      </c>
      <c r="J26" s="14">
        <v>9</v>
      </c>
      <c r="K26" s="40">
        <v>586</v>
      </c>
      <c r="L26" s="16">
        <v>5</v>
      </c>
      <c r="M26" s="39">
        <v>3435</v>
      </c>
      <c r="N26" s="14">
        <v>8</v>
      </c>
      <c r="O26" s="40">
        <v>2750</v>
      </c>
      <c r="P26" s="16">
        <v>4</v>
      </c>
      <c r="Q26" s="39">
        <v>6500</v>
      </c>
      <c r="R26" s="14">
        <v>4</v>
      </c>
      <c r="S26" s="40">
        <v>8810</v>
      </c>
      <c r="T26" s="114">
        <f t="shared" si="6"/>
        <v>4.5</v>
      </c>
      <c r="U26" s="35">
        <f t="shared" si="7"/>
        <v>44.5</v>
      </c>
      <c r="V26" s="54">
        <f t="shared" si="8"/>
        <v>31727</v>
      </c>
      <c r="W26" s="36">
        <f t="shared" si="9"/>
        <v>17</v>
      </c>
      <c r="X26" s="11">
        <f t="shared" si="4"/>
        <v>1</v>
      </c>
      <c r="Y26" s="11">
        <f t="shared" si="10"/>
        <v>44.5</v>
      </c>
      <c r="Z26" s="11">
        <f t="shared" si="10"/>
        <v>31727</v>
      </c>
      <c r="AA26" s="60">
        <f t="shared" si="11"/>
        <v>8810</v>
      </c>
      <c r="AB26" s="11">
        <f t="shared" si="12"/>
        <v>44.182721190000002</v>
      </c>
      <c r="AC26" s="11">
        <f t="shared" si="5"/>
        <v>17</v>
      </c>
      <c r="AD26" s="11">
        <f t="shared" si="13"/>
        <v>9</v>
      </c>
      <c r="AE26" s="11">
        <f t="shared" si="14"/>
        <v>4.5</v>
      </c>
    </row>
    <row r="27" spans="1:31" ht="16.899999999999999" customHeight="1" x14ac:dyDescent="0.25">
      <c r="A27" s="12">
        <v>18</v>
      </c>
      <c r="B27" s="123" t="s">
        <v>109</v>
      </c>
      <c r="C27" s="38" t="s">
        <v>76</v>
      </c>
      <c r="D27" s="16">
        <v>5</v>
      </c>
      <c r="E27" s="39">
        <v>5944</v>
      </c>
      <c r="F27" s="14">
        <v>5</v>
      </c>
      <c r="G27" s="40">
        <v>4852</v>
      </c>
      <c r="H27" s="16">
        <v>9</v>
      </c>
      <c r="I27" s="39">
        <v>852</v>
      </c>
      <c r="J27" s="14">
        <v>6</v>
      </c>
      <c r="K27" s="40">
        <v>1146</v>
      </c>
      <c r="L27" s="16">
        <v>8</v>
      </c>
      <c r="M27" s="39">
        <v>1865</v>
      </c>
      <c r="N27" s="14">
        <v>4</v>
      </c>
      <c r="O27" s="40">
        <v>3280</v>
      </c>
      <c r="P27" s="16">
        <v>7</v>
      </c>
      <c r="Q27" s="39">
        <v>4875</v>
      </c>
      <c r="R27" s="14">
        <v>6</v>
      </c>
      <c r="S27" s="40">
        <v>5575</v>
      </c>
      <c r="T27" s="114">
        <f t="shared" si="6"/>
        <v>4.5</v>
      </c>
      <c r="U27" s="35">
        <f t="shared" si="7"/>
        <v>45.5</v>
      </c>
      <c r="V27" s="54">
        <f t="shared" si="8"/>
        <v>28389</v>
      </c>
      <c r="W27" s="36">
        <f t="shared" si="9"/>
        <v>18</v>
      </c>
      <c r="X27" s="11">
        <f t="shared" si="4"/>
        <v>1</v>
      </c>
      <c r="Y27" s="11">
        <f t="shared" si="10"/>
        <v>45.5</v>
      </c>
      <c r="Z27" s="11">
        <f t="shared" si="10"/>
        <v>28389</v>
      </c>
      <c r="AA27" s="60">
        <f t="shared" si="11"/>
        <v>5944</v>
      </c>
      <c r="AB27" s="11">
        <f t="shared" si="12"/>
        <v>45.216104055999999</v>
      </c>
      <c r="AC27" s="11">
        <f t="shared" si="5"/>
        <v>18</v>
      </c>
      <c r="AD27" s="11">
        <f t="shared" si="13"/>
        <v>9</v>
      </c>
      <c r="AE27" s="11">
        <f t="shared" si="14"/>
        <v>4.5</v>
      </c>
    </row>
    <row r="28" spans="1:31" ht="16.899999999999999" customHeight="1" x14ac:dyDescent="0.25">
      <c r="A28" s="63">
        <v>19</v>
      </c>
      <c r="B28" s="124" t="s">
        <v>70</v>
      </c>
      <c r="C28" s="38" t="s">
        <v>50</v>
      </c>
      <c r="D28" s="16">
        <v>2</v>
      </c>
      <c r="E28" s="39">
        <v>7930</v>
      </c>
      <c r="F28" s="14">
        <v>8</v>
      </c>
      <c r="G28" s="40">
        <v>3470</v>
      </c>
      <c r="H28" s="16">
        <v>10</v>
      </c>
      <c r="I28" s="39">
        <v>0</v>
      </c>
      <c r="J28" s="14">
        <v>8</v>
      </c>
      <c r="K28" s="40">
        <v>886</v>
      </c>
      <c r="L28" s="16">
        <v>6</v>
      </c>
      <c r="M28" s="39">
        <v>2830</v>
      </c>
      <c r="N28" s="14">
        <v>9</v>
      </c>
      <c r="O28" s="40">
        <v>2550</v>
      </c>
      <c r="P28" s="16">
        <v>3</v>
      </c>
      <c r="Q28" s="39">
        <v>8600</v>
      </c>
      <c r="R28" s="14">
        <v>5</v>
      </c>
      <c r="S28" s="40">
        <v>8620</v>
      </c>
      <c r="T28" s="114">
        <f t="shared" si="6"/>
        <v>5</v>
      </c>
      <c r="U28" s="35">
        <f t="shared" si="7"/>
        <v>46</v>
      </c>
      <c r="V28" s="54">
        <f t="shared" si="8"/>
        <v>34886</v>
      </c>
      <c r="W28" s="36">
        <f t="shared" si="9"/>
        <v>19</v>
      </c>
      <c r="X28" s="11">
        <f t="shared" si="4"/>
        <v>1</v>
      </c>
      <c r="Y28" s="11">
        <f t="shared" si="10"/>
        <v>46</v>
      </c>
      <c r="Z28" s="11">
        <f t="shared" si="10"/>
        <v>34886</v>
      </c>
      <c r="AA28" s="60">
        <f t="shared" si="11"/>
        <v>8620</v>
      </c>
      <c r="AB28" s="11">
        <f t="shared" si="12"/>
        <v>45.651131379999995</v>
      </c>
      <c r="AC28" s="11">
        <f t="shared" si="5"/>
        <v>19</v>
      </c>
      <c r="AD28" s="11">
        <f t="shared" si="13"/>
        <v>10</v>
      </c>
      <c r="AE28" s="11">
        <f t="shared" si="14"/>
        <v>5</v>
      </c>
    </row>
    <row r="29" spans="1:31" ht="16.899999999999999" customHeight="1" x14ac:dyDescent="0.25">
      <c r="A29" s="12">
        <v>20</v>
      </c>
      <c r="B29" s="124" t="s">
        <v>54</v>
      </c>
      <c r="C29" s="38" t="s">
        <v>55</v>
      </c>
      <c r="D29" s="16">
        <v>5</v>
      </c>
      <c r="E29" s="39">
        <v>5487</v>
      </c>
      <c r="F29" s="14">
        <v>3</v>
      </c>
      <c r="G29" s="40">
        <v>4721</v>
      </c>
      <c r="H29" s="16">
        <v>5</v>
      </c>
      <c r="I29" s="39">
        <v>1798</v>
      </c>
      <c r="J29" s="14">
        <v>6</v>
      </c>
      <c r="K29" s="40">
        <v>1788</v>
      </c>
      <c r="L29" s="16">
        <v>8</v>
      </c>
      <c r="M29" s="39">
        <v>2100</v>
      </c>
      <c r="N29" s="14">
        <v>8</v>
      </c>
      <c r="O29" s="40">
        <v>2250</v>
      </c>
      <c r="P29" s="16">
        <v>7</v>
      </c>
      <c r="Q29" s="39">
        <v>4815</v>
      </c>
      <c r="R29" s="14">
        <v>8</v>
      </c>
      <c r="S29" s="40">
        <v>2905</v>
      </c>
      <c r="T29" s="114">
        <f t="shared" si="6"/>
        <v>4</v>
      </c>
      <c r="U29" s="35">
        <f t="shared" si="7"/>
        <v>46</v>
      </c>
      <c r="V29" s="54">
        <f t="shared" si="8"/>
        <v>25864</v>
      </c>
      <c r="W29" s="36">
        <f t="shared" si="9"/>
        <v>20</v>
      </c>
      <c r="X29" s="11">
        <f t="shared" si="4"/>
        <v>1</v>
      </c>
      <c r="Y29" s="11">
        <f t="shared" si="10"/>
        <v>46</v>
      </c>
      <c r="Z29" s="11">
        <f t="shared" si="10"/>
        <v>25864</v>
      </c>
      <c r="AA29" s="60">
        <f t="shared" si="11"/>
        <v>5487</v>
      </c>
      <c r="AB29" s="11">
        <f t="shared" si="12"/>
        <v>45.741354512999997</v>
      </c>
      <c r="AC29" s="11">
        <f t="shared" si="5"/>
        <v>20</v>
      </c>
      <c r="AD29" s="11">
        <f t="shared" si="13"/>
        <v>8</v>
      </c>
      <c r="AE29" s="11">
        <f t="shared" si="14"/>
        <v>4</v>
      </c>
    </row>
    <row r="30" spans="1:31" ht="16.899999999999999" customHeight="1" x14ac:dyDescent="0.25">
      <c r="A30" s="12">
        <v>21</v>
      </c>
      <c r="B30" s="124" t="s">
        <v>57</v>
      </c>
      <c r="C30" s="38" t="s">
        <v>58</v>
      </c>
      <c r="D30" s="16">
        <v>9</v>
      </c>
      <c r="E30" s="39">
        <v>2810</v>
      </c>
      <c r="F30" s="14">
        <v>7</v>
      </c>
      <c r="G30" s="40">
        <v>4046</v>
      </c>
      <c r="H30" s="16">
        <v>6</v>
      </c>
      <c r="I30" s="39">
        <v>2463</v>
      </c>
      <c r="J30" s="14">
        <v>4</v>
      </c>
      <c r="K30" s="40">
        <v>2450</v>
      </c>
      <c r="L30" s="16">
        <v>7</v>
      </c>
      <c r="M30" s="39">
        <v>2205</v>
      </c>
      <c r="N30" s="14">
        <v>3</v>
      </c>
      <c r="O30" s="40">
        <v>3830</v>
      </c>
      <c r="P30" s="16">
        <v>9</v>
      </c>
      <c r="Q30" s="39">
        <v>2790</v>
      </c>
      <c r="R30" s="14">
        <v>8</v>
      </c>
      <c r="S30" s="40">
        <v>1310</v>
      </c>
      <c r="T30" s="114">
        <f t="shared" si="6"/>
        <v>4.5</v>
      </c>
      <c r="U30" s="35">
        <f t="shared" si="7"/>
        <v>48.5</v>
      </c>
      <c r="V30" s="54">
        <f t="shared" si="8"/>
        <v>21904</v>
      </c>
      <c r="W30" s="36">
        <f t="shared" si="9"/>
        <v>21</v>
      </c>
      <c r="X30" s="11">
        <f t="shared" si="4"/>
        <v>1</v>
      </c>
      <c r="Y30" s="11">
        <f t="shared" si="10"/>
        <v>48.5</v>
      </c>
      <c r="Z30" s="11">
        <f t="shared" si="10"/>
        <v>21904</v>
      </c>
      <c r="AA30" s="60">
        <f t="shared" si="11"/>
        <v>4046</v>
      </c>
      <c r="AB30" s="11">
        <f t="shared" si="12"/>
        <v>48.280955954</v>
      </c>
      <c r="AC30" s="11">
        <f t="shared" si="5"/>
        <v>21</v>
      </c>
      <c r="AD30" s="11">
        <f t="shared" si="13"/>
        <v>9</v>
      </c>
      <c r="AE30" s="11">
        <f t="shared" si="14"/>
        <v>4.5</v>
      </c>
    </row>
    <row r="31" spans="1:31" ht="16.899999999999999" customHeight="1" x14ac:dyDescent="0.2">
      <c r="A31" s="63">
        <v>22</v>
      </c>
      <c r="B31" s="37" t="s">
        <v>82</v>
      </c>
      <c r="C31" s="38" t="s">
        <v>60</v>
      </c>
      <c r="D31" s="16">
        <v>5</v>
      </c>
      <c r="E31" s="39">
        <v>5690</v>
      </c>
      <c r="F31" s="14">
        <v>8</v>
      </c>
      <c r="G31" s="40">
        <v>2977</v>
      </c>
      <c r="H31" s="16">
        <v>6</v>
      </c>
      <c r="I31" s="39">
        <v>1832</v>
      </c>
      <c r="J31" s="14">
        <v>8</v>
      </c>
      <c r="K31" s="40">
        <v>741</v>
      </c>
      <c r="L31" s="16">
        <v>8</v>
      </c>
      <c r="M31" s="39">
        <v>2365</v>
      </c>
      <c r="N31" s="14">
        <v>4</v>
      </c>
      <c r="O31" s="40">
        <v>3760</v>
      </c>
      <c r="P31" s="16">
        <v>8</v>
      </c>
      <c r="Q31" s="39">
        <v>2705</v>
      </c>
      <c r="R31" s="14">
        <v>6</v>
      </c>
      <c r="S31" s="40">
        <v>5000</v>
      </c>
      <c r="T31" s="114">
        <f t="shared" si="6"/>
        <v>4</v>
      </c>
      <c r="U31" s="35">
        <f t="shared" si="7"/>
        <v>49</v>
      </c>
      <c r="V31" s="54">
        <f t="shared" si="8"/>
        <v>25070</v>
      </c>
      <c r="W31" s="36">
        <f t="shared" si="9"/>
        <v>22</v>
      </c>
      <c r="X31" s="11">
        <f t="shared" si="4"/>
        <v>1</v>
      </c>
      <c r="Y31" s="11">
        <f t="shared" si="10"/>
        <v>49</v>
      </c>
      <c r="Z31" s="11">
        <f t="shared" si="10"/>
        <v>25070</v>
      </c>
      <c r="AA31" s="60">
        <f t="shared" si="11"/>
        <v>5690</v>
      </c>
      <c r="AB31" s="11">
        <f t="shared" si="12"/>
        <v>48.749294309999996</v>
      </c>
      <c r="AC31" s="11">
        <f t="shared" si="5"/>
        <v>22</v>
      </c>
      <c r="AD31" s="11">
        <f t="shared" si="13"/>
        <v>8</v>
      </c>
      <c r="AE31" s="11">
        <f t="shared" si="14"/>
        <v>4</v>
      </c>
    </row>
    <row r="32" spans="1:31" ht="16.899999999999999" customHeight="1" x14ac:dyDescent="0.2">
      <c r="A32" s="12">
        <v>23</v>
      </c>
      <c r="B32" s="37" t="s">
        <v>83</v>
      </c>
      <c r="C32" s="38" t="s">
        <v>40</v>
      </c>
      <c r="D32" s="16">
        <v>7</v>
      </c>
      <c r="E32" s="39">
        <v>3824</v>
      </c>
      <c r="F32" s="14">
        <v>9</v>
      </c>
      <c r="G32" s="40">
        <v>2579</v>
      </c>
      <c r="H32" s="16">
        <v>6</v>
      </c>
      <c r="I32" s="39">
        <v>1585</v>
      </c>
      <c r="J32" s="14">
        <v>9</v>
      </c>
      <c r="K32" s="40">
        <v>807</v>
      </c>
      <c r="L32" s="16">
        <v>9</v>
      </c>
      <c r="M32" s="39">
        <v>2065</v>
      </c>
      <c r="N32" s="14">
        <v>5</v>
      </c>
      <c r="O32" s="40">
        <v>2855</v>
      </c>
      <c r="P32" s="16">
        <v>8</v>
      </c>
      <c r="Q32" s="39">
        <v>3220</v>
      </c>
      <c r="R32" s="14">
        <v>1</v>
      </c>
      <c r="S32" s="40">
        <v>16100</v>
      </c>
      <c r="T32" s="114">
        <f t="shared" si="6"/>
        <v>4.5</v>
      </c>
      <c r="U32" s="35">
        <f t="shared" si="7"/>
        <v>49.5</v>
      </c>
      <c r="V32" s="54">
        <f t="shared" si="8"/>
        <v>33035</v>
      </c>
      <c r="W32" s="36">
        <f t="shared" si="9"/>
        <v>23</v>
      </c>
      <c r="X32" s="11">
        <f t="shared" si="4"/>
        <v>1</v>
      </c>
      <c r="Y32" s="11">
        <f t="shared" si="10"/>
        <v>49.5</v>
      </c>
      <c r="Z32" s="11">
        <f t="shared" si="10"/>
        <v>33035</v>
      </c>
      <c r="AA32" s="60">
        <f t="shared" si="11"/>
        <v>16100</v>
      </c>
      <c r="AB32" s="11">
        <f t="shared" si="12"/>
        <v>49.169633899999994</v>
      </c>
      <c r="AC32" s="11">
        <f t="shared" si="5"/>
        <v>23</v>
      </c>
      <c r="AD32" s="11">
        <f t="shared" si="13"/>
        <v>9</v>
      </c>
      <c r="AE32" s="11">
        <f t="shared" si="14"/>
        <v>4.5</v>
      </c>
    </row>
    <row r="33" spans="1:31" ht="16.899999999999999" customHeight="1" x14ac:dyDescent="0.2">
      <c r="A33" s="12">
        <v>24</v>
      </c>
      <c r="B33" s="37" t="s">
        <v>77</v>
      </c>
      <c r="C33" s="38" t="s">
        <v>78</v>
      </c>
      <c r="D33" s="16">
        <v>9</v>
      </c>
      <c r="E33" s="39">
        <v>3146</v>
      </c>
      <c r="F33" s="14">
        <v>4</v>
      </c>
      <c r="G33" s="40">
        <v>4942</v>
      </c>
      <c r="H33" s="16">
        <v>9</v>
      </c>
      <c r="I33" s="39">
        <v>678</v>
      </c>
      <c r="J33" s="14">
        <v>8</v>
      </c>
      <c r="K33" s="40">
        <v>967</v>
      </c>
      <c r="L33" s="16">
        <v>5</v>
      </c>
      <c r="M33" s="39">
        <v>2880</v>
      </c>
      <c r="N33" s="14">
        <v>6</v>
      </c>
      <c r="O33" s="40">
        <v>2850</v>
      </c>
      <c r="P33" s="16">
        <v>6</v>
      </c>
      <c r="Q33" s="39">
        <v>5525</v>
      </c>
      <c r="R33" s="14">
        <v>9</v>
      </c>
      <c r="S33" s="40">
        <v>5550</v>
      </c>
      <c r="T33" s="114">
        <f t="shared" si="6"/>
        <v>4.5</v>
      </c>
      <c r="U33" s="35">
        <f t="shared" si="7"/>
        <v>51.5</v>
      </c>
      <c r="V33" s="54">
        <f t="shared" si="8"/>
        <v>26538</v>
      </c>
      <c r="W33" s="36">
        <f t="shared" si="9"/>
        <v>24</v>
      </c>
      <c r="X33" s="11">
        <f t="shared" si="4"/>
        <v>1</v>
      </c>
      <c r="Y33" s="11">
        <f t="shared" si="10"/>
        <v>51.5</v>
      </c>
      <c r="Z33" s="11">
        <f t="shared" si="10"/>
        <v>26538</v>
      </c>
      <c r="AA33" s="60">
        <f t="shared" si="11"/>
        <v>5550</v>
      </c>
      <c r="AB33" s="11">
        <f t="shared" si="12"/>
        <v>51.234614450000002</v>
      </c>
      <c r="AC33" s="11">
        <f t="shared" si="5"/>
        <v>24</v>
      </c>
      <c r="AD33" s="11">
        <f t="shared" si="13"/>
        <v>9</v>
      </c>
      <c r="AE33" s="11">
        <f t="shared" si="14"/>
        <v>4.5</v>
      </c>
    </row>
    <row r="34" spans="1:31" ht="16.899999999999999" customHeight="1" x14ac:dyDescent="0.25">
      <c r="A34" s="63">
        <v>25</v>
      </c>
      <c r="B34" s="124" t="s">
        <v>56</v>
      </c>
      <c r="C34" s="38" t="s">
        <v>40</v>
      </c>
      <c r="D34" s="16">
        <v>8</v>
      </c>
      <c r="E34" s="39">
        <v>3437</v>
      </c>
      <c r="F34" s="14">
        <v>6</v>
      </c>
      <c r="G34" s="40">
        <v>3672</v>
      </c>
      <c r="H34" s="16">
        <v>8</v>
      </c>
      <c r="I34" s="39">
        <v>558</v>
      </c>
      <c r="J34" s="14">
        <v>3</v>
      </c>
      <c r="K34" s="40">
        <v>1818</v>
      </c>
      <c r="L34" s="16">
        <v>9</v>
      </c>
      <c r="M34" s="39">
        <v>1285</v>
      </c>
      <c r="N34" s="14">
        <v>9</v>
      </c>
      <c r="O34" s="40">
        <v>1035</v>
      </c>
      <c r="P34" s="16">
        <v>8</v>
      </c>
      <c r="Q34" s="39">
        <v>3215</v>
      </c>
      <c r="R34" s="14">
        <v>5</v>
      </c>
      <c r="S34" s="40">
        <v>6120</v>
      </c>
      <c r="T34" s="114">
        <f t="shared" si="6"/>
        <v>4.5</v>
      </c>
      <c r="U34" s="35">
        <f t="shared" si="7"/>
        <v>51.5</v>
      </c>
      <c r="V34" s="54">
        <f t="shared" si="8"/>
        <v>21140</v>
      </c>
      <c r="W34" s="36">
        <f t="shared" si="9"/>
        <v>25</v>
      </c>
      <c r="X34" s="11">
        <f t="shared" si="4"/>
        <v>1</v>
      </c>
      <c r="Y34" s="11">
        <f t="shared" si="10"/>
        <v>51.5</v>
      </c>
      <c r="Z34" s="11">
        <f t="shared" si="10"/>
        <v>21140</v>
      </c>
      <c r="AA34" s="60">
        <f t="shared" si="11"/>
        <v>6120</v>
      </c>
      <c r="AB34" s="11">
        <f t="shared" si="12"/>
        <v>51.288593880000001</v>
      </c>
      <c r="AC34" s="11">
        <f t="shared" si="5"/>
        <v>25</v>
      </c>
      <c r="AD34" s="11">
        <f t="shared" si="13"/>
        <v>9</v>
      </c>
      <c r="AE34" s="11">
        <f t="shared" si="14"/>
        <v>4.5</v>
      </c>
    </row>
    <row r="35" spans="1:31" ht="16.899999999999999" customHeight="1" x14ac:dyDescent="0.25">
      <c r="A35" s="12">
        <v>26</v>
      </c>
      <c r="B35" s="124" t="s">
        <v>71</v>
      </c>
      <c r="C35" s="38" t="s">
        <v>72</v>
      </c>
      <c r="D35" s="16">
        <v>8</v>
      </c>
      <c r="E35" s="39">
        <v>3951</v>
      </c>
      <c r="F35" s="14">
        <v>4</v>
      </c>
      <c r="G35" s="40">
        <v>4703</v>
      </c>
      <c r="H35" s="16">
        <v>7</v>
      </c>
      <c r="I35" s="39">
        <v>1786</v>
      </c>
      <c r="J35" s="14">
        <v>5</v>
      </c>
      <c r="K35" s="40">
        <v>2048</v>
      </c>
      <c r="L35" s="16">
        <v>6</v>
      </c>
      <c r="M35" s="39">
        <v>2215</v>
      </c>
      <c r="N35" s="14">
        <v>8</v>
      </c>
      <c r="O35" s="40">
        <v>1975</v>
      </c>
      <c r="P35" s="16">
        <v>10</v>
      </c>
      <c r="Q35" s="39">
        <v>0</v>
      </c>
      <c r="R35" s="14">
        <v>10</v>
      </c>
      <c r="S35" s="40">
        <v>0</v>
      </c>
      <c r="T35" s="114">
        <f t="shared" si="6"/>
        <v>5</v>
      </c>
      <c r="U35" s="35">
        <f t="shared" si="7"/>
        <v>53</v>
      </c>
      <c r="V35" s="54">
        <f t="shared" si="8"/>
        <v>16678</v>
      </c>
      <c r="W35" s="36">
        <f t="shared" si="9"/>
        <v>26</v>
      </c>
      <c r="X35" s="11">
        <f t="shared" si="4"/>
        <v>1</v>
      </c>
      <c r="Y35" s="11">
        <f t="shared" si="10"/>
        <v>53</v>
      </c>
      <c r="Z35" s="11">
        <f t="shared" si="10"/>
        <v>16678</v>
      </c>
      <c r="AA35" s="60">
        <f t="shared" si="11"/>
        <v>4703</v>
      </c>
      <c r="AB35" s="11">
        <f t="shared" si="12"/>
        <v>52.833215296999995</v>
      </c>
      <c r="AC35" s="11">
        <f t="shared" si="5"/>
        <v>26</v>
      </c>
      <c r="AD35" s="11">
        <f t="shared" si="13"/>
        <v>10</v>
      </c>
      <c r="AE35" s="11">
        <f t="shared" si="14"/>
        <v>5</v>
      </c>
    </row>
    <row r="36" spans="1:31" ht="16.899999999999999" customHeight="1" x14ac:dyDescent="0.2">
      <c r="A36" s="12">
        <v>27</v>
      </c>
      <c r="B36" s="37" t="s">
        <v>88</v>
      </c>
      <c r="C36" s="38" t="s">
        <v>89</v>
      </c>
      <c r="D36" s="16">
        <v>9</v>
      </c>
      <c r="E36" s="39">
        <v>3546</v>
      </c>
      <c r="F36" s="14">
        <v>8</v>
      </c>
      <c r="G36" s="40">
        <v>2958</v>
      </c>
      <c r="H36" s="16">
        <v>7</v>
      </c>
      <c r="I36" s="39">
        <v>1069</v>
      </c>
      <c r="J36" s="14">
        <v>7</v>
      </c>
      <c r="K36" s="40">
        <v>1502</v>
      </c>
      <c r="L36" s="16">
        <v>7</v>
      </c>
      <c r="M36" s="39">
        <v>3155</v>
      </c>
      <c r="N36" s="14">
        <v>7</v>
      </c>
      <c r="O36" s="40">
        <v>2665</v>
      </c>
      <c r="P36" s="16">
        <v>10</v>
      </c>
      <c r="Q36" s="39">
        <v>0</v>
      </c>
      <c r="R36" s="14">
        <v>10</v>
      </c>
      <c r="S36" s="40">
        <v>0</v>
      </c>
      <c r="T36" s="114">
        <f t="shared" si="6"/>
        <v>5</v>
      </c>
      <c r="U36" s="35">
        <f t="shared" si="7"/>
        <v>60</v>
      </c>
      <c r="V36" s="54">
        <f t="shared" si="8"/>
        <v>14895</v>
      </c>
      <c r="W36" s="36">
        <f t="shared" si="9"/>
        <v>27</v>
      </c>
      <c r="X36" s="11">
        <f t="shared" si="4"/>
        <v>1</v>
      </c>
      <c r="Y36" s="11">
        <f t="shared" si="10"/>
        <v>60</v>
      </c>
      <c r="Z36" s="11">
        <f t="shared" si="10"/>
        <v>14895</v>
      </c>
      <c r="AA36" s="60">
        <f t="shared" si="11"/>
        <v>3546</v>
      </c>
      <c r="AB36" s="11">
        <f t="shared" si="12"/>
        <v>59.851046453999999</v>
      </c>
      <c r="AC36" s="11">
        <f t="shared" si="5"/>
        <v>27</v>
      </c>
      <c r="AD36" s="11">
        <f t="shared" si="13"/>
        <v>10</v>
      </c>
      <c r="AE36" s="11">
        <f t="shared" si="14"/>
        <v>5</v>
      </c>
    </row>
    <row r="37" spans="1:31" ht="16.5" x14ac:dyDescent="0.2">
      <c r="A37" s="63">
        <v>28</v>
      </c>
      <c r="B37" s="37"/>
      <c r="C37" s="38"/>
      <c r="D37" s="16"/>
      <c r="E37" s="39"/>
      <c r="F37" s="14"/>
      <c r="G37" s="40"/>
      <c r="H37" s="16"/>
      <c r="I37" s="39"/>
      <c r="J37" s="14"/>
      <c r="K37" s="40"/>
      <c r="L37" s="16"/>
      <c r="M37" s="39"/>
      <c r="N37" s="14"/>
      <c r="O37" s="40"/>
      <c r="P37" s="16"/>
      <c r="Q37" s="39"/>
      <c r="R37" s="14"/>
      <c r="S37" s="40"/>
      <c r="T37" s="114" t="str">
        <f t="shared" si="6"/>
        <v/>
      </c>
      <c r="U37" s="35" t="str">
        <f t="shared" si="7"/>
        <v/>
      </c>
      <c r="V37" s="54" t="str">
        <f t="shared" si="8"/>
        <v/>
      </c>
      <c r="W37" s="36" t="str">
        <f t="shared" si="9"/>
        <v/>
      </c>
      <c r="X37" s="11" t="str">
        <f t="shared" si="4"/>
        <v/>
      </c>
      <c r="Y37" s="11" t="str">
        <f t="shared" si="10"/>
        <v/>
      </c>
      <c r="Z37" s="11" t="str">
        <f t="shared" si="10"/>
        <v/>
      </c>
      <c r="AA37" s="60">
        <f t="shared" si="11"/>
        <v>0</v>
      </c>
      <c r="AB37" s="11" t="str">
        <f t="shared" si="12"/>
        <v/>
      </c>
      <c r="AC37" s="11" t="str">
        <f t="shared" si="5"/>
        <v/>
      </c>
      <c r="AD37" s="11" t="str">
        <f t="shared" si="13"/>
        <v/>
      </c>
      <c r="AE37" s="11" t="str">
        <f t="shared" si="14"/>
        <v/>
      </c>
    </row>
    <row r="38" spans="1:31" ht="16.5" x14ac:dyDescent="0.2">
      <c r="A38" s="12">
        <v>29</v>
      </c>
      <c r="B38" s="37"/>
      <c r="C38" s="38"/>
      <c r="D38" s="16"/>
      <c r="E38" s="39"/>
      <c r="F38" s="14"/>
      <c r="G38" s="40"/>
      <c r="H38" s="16"/>
      <c r="I38" s="39"/>
      <c r="J38" s="14"/>
      <c r="K38" s="40"/>
      <c r="L38" s="16"/>
      <c r="M38" s="39"/>
      <c r="N38" s="14"/>
      <c r="O38" s="40"/>
      <c r="P38" s="16"/>
      <c r="Q38" s="39"/>
      <c r="R38" s="14"/>
      <c r="S38" s="40"/>
      <c r="T38" s="114" t="str">
        <f t="shared" si="6"/>
        <v/>
      </c>
      <c r="U38" s="35" t="str">
        <f t="shared" si="7"/>
        <v/>
      </c>
      <c r="V38" s="54" t="str">
        <f t="shared" si="8"/>
        <v/>
      </c>
      <c r="W38" s="36" t="str">
        <f t="shared" si="9"/>
        <v/>
      </c>
      <c r="X38" s="11" t="str">
        <f t="shared" si="4"/>
        <v/>
      </c>
      <c r="Y38" s="11" t="str">
        <f t="shared" si="10"/>
        <v/>
      </c>
      <c r="Z38" s="11" t="str">
        <f t="shared" si="10"/>
        <v/>
      </c>
      <c r="AA38" s="60">
        <f t="shared" si="11"/>
        <v>0</v>
      </c>
      <c r="AB38" s="11" t="str">
        <f t="shared" si="12"/>
        <v/>
      </c>
      <c r="AC38" s="11" t="str">
        <f t="shared" si="5"/>
        <v/>
      </c>
      <c r="AD38" s="11" t="str">
        <f t="shared" si="13"/>
        <v/>
      </c>
      <c r="AE38" s="11" t="str">
        <f t="shared" si="14"/>
        <v/>
      </c>
    </row>
    <row r="39" spans="1:31" ht="16.5" x14ac:dyDescent="0.2">
      <c r="A39" s="12">
        <v>30</v>
      </c>
      <c r="B39" s="37"/>
      <c r="C39" s="38"/>
      <c r="D39" s="16"/>
      <c r="E39" s="39"/>
      <c r="F39" s="14"/>
      <c r="G39" s="40"/>
      <c r="H39" s="16"/>
      <c r="I39" s="39"/>
      <c r="J39" s="14"/>
      <c r="K39" s="40"/>
      <c r="L39" s="16"/>
      <c r="M39" s="39"/>
      <c r="N39" s="14"/>
      <c r="O39" s="40"/>
      <c r="P39" s="16"/>
      <c r="Q39" s="39"/>
      <c r="R39" s="14"/>
      <c r="S39" s="40"/>
      <c r="T39" s="114" t="str">
        <f t="shared" si="6"/>
        <v/>
      </c>
      <c r="U39" s="35" t="str">
        <f t="shared" si="7"/>
        <v/>
      </c>
      <c r="V39" s="54" t="str">
        <f t="shared" si="8"/>
        <v/>
      </c>
      <c r="W39" s="36" t="str">
        <f t="shared" si="9"/>
        <v/>
      </c>
      <c r="X39" s="11" t="str">
        <f t="shared" si="4"/>
        <v/>
      </c>
      <c r="Y39" s="11" t="str">
        <f t="shared" si="10"/>
        <v/>
      </c>
      <c r="Z39" s="11" t="str">
        <f t="shared" si="10"/>
        <v/>
      </c>
      <c r="AA39" s="60">
        <f t="shared" si="11"/>
        <v>0</v>
      </c>
      <c r="AB39" s="11" t="str">
        <f t="shared" si="12"/>
        <v/>
      </c>
      <c r="AC39" s="11" t="str">
        <f t="shared" si="5"/>
        <v/>
      </c>
      <c r="AD39" s="11" t="str">
        <f t="shared" si="13"/>
        <v/>
      </c>
      <c r="AE39" s="11" t="str">
        <f t="shared" si="14"/>
        <v/>
      </c>
    </row>
    <row r="40" spans="1:31" ht="16.5" x14ac:dyDescent="0.2">
      <c r="A40" s="63">
        <v>31</v>
      </c>
      <c r="B40" s="37"/>
      <c r="C40" s="38"/>
      <c r="D40" s="16"/>
      <c r="E40" s="39"/>
      <c r="F40" s="14"/>
      <c r="G40" s="40"/>
      <c r="H40" s="16"/>
      <c r="I40" s="39"/>
      <c r="J40" s="14"/>
      <c r="K40" s="40"/>
      <c r="L40" s="16"/>
      <c r="M40" s="39"/>
      <c r="N40" s="14"/>
      <c r="O40" s="40"/>
      <c r="P40" s="16"/>
      <c r="Q40" s="39"/>
      <c r="R40" s="14"/>
      <c r="S40" s="40"/>
      <c r="T40" s="114" t="str">
        <f t="shared" si="6"/>
        <v/>
      </c>
      <c r="U40" s="35" t="str">
        <f t="shared" si="7"/>
        <v/>
      </c>
      <c r="V40" s="54" t="str">
        <f t="shared" si="8"/>
        <v/>
      </c>
      <c r="W40" s="36" t="str">
        <f t="shared" si="9"/>
        <v/>
      </c>
      <c r="X40" s="11" t="str">
        <f t="shared" si="4"/>
        <v/>
      </c>
      <c r="Y40" s="11" t="str">
        <f t="shared" si="10"/>
        <v/>
      </c>
      <c r="Z40" s="11" t="str">
        <f t="shared" si="10"/>
        <v/>
      </c>
      <c r="AA40" s="60">
        <f t="shared" si="11"/>
        <v>0</v>
      </c>
      <c r="AB40" s="11" t="str">
        <f t="shared" si="12"/>
        <v/>
      </c>
      <c r="AC40" s="11" t="str">
        <f t="shared" si="5"/>
        <v/>
      </c>
      <c r="AD40" s="11" t="str">
        <f t="shared" si="13"/>
        <v/>
      </c>
      <c r="AE40" s="11" t="str">
        <f t="shared" si="14"/>
        <v/>
      </c>
    </row>
    <row r="41" spans="1:31" ht="16.5" x14ac:dyDescent="0.2">
      <c r="A41" s="12">
        <v>32</v>
      </c>
      <c r="B41" s="37"/>
      <c r="C41" s="38"/>
      <c r="D41" s="16"/>
      <c r="E41" s="39"/>
      <c r="F41" s="14"/>
      <c r="G41" s="40"/>
      <c r="H41" s="16"/>
      <c r="I41" s="39"/>
      <c r="J41" s="14"/>
      <c r="K41" s="40"/>
      <c r="L41" s="16"/>
      <c r="M41" s="39"/>
      <c r="N41" s="14"/>
      <c r="O41" s="40"/>
      <c r="P41" s="16"/>
      <c r="Q41" s="39"/>
      <c r="R41" s="14"/>
      <c r="S41" s="40"/>
      <c r="T41" s="114" t="str">
        <f t="shared" si="6"/>
        <v/>
      </c>
      <c r="U41" s="35" t="str">
        <f t="shared" si="7"/>
        <v/>
      </c>
      <c r="V41" s="54" t="str">
        <f t="shared" si="8"/>
        <v/>
      </c>
      <c r="W41" s="36" t="str">
        <f t="shared" si="9"/>
        <v/>
      </c>
      <c r="X41" s="11" t="str">
        <f t="shared" si="4"/>
        <v/>
      </c>
      <c r="Y41" s="11" t="str">
        <f t="shared" si="10"/>
        <v/>
      </c>
      <c r="Z41" s="11" t="str">
        <f t="shared" si="10"/>
        <v/>
      </c>
      <c r="AA41" s="60">
        <f t="shared" si="11"/>
        <v>0</v>
      </c>
      <c r="AB41" s="11" t="str">
        <f t="shared" si="12"/>
        <v/>
      </c>
      <c r="AC41" s="11" t="str">
        <f t="shared" si="5"/>
        <v/>
      </c>
      <c r="AD41" s="11" t="str">
        <f t="shared" si="13"/>
        <v/>
      </c>
      <c r="AE41" s="11" t="str">
        <f t="shared" si="14"/>
        <v/>
      </c>
    </row>
    <row r="42" spans="1:31" ht="16.5" x14ac:dyDescent="0.2">
      <c r="A42" s="12">
        <v>33</v>
      </c>
      <c r="B42" s="37"/>
      <c r="C42" s="38"/>
      <c r="D42" s="16"/>
      <c r="E42" s="39"/>
      <c r="F42" s="14"/>
      <c r="G42" s="40"/>
      <c r="H42" s="16"/>
      <c r="I42" s="39"/>
      <c r="J42" s="14"/>
      <c r="K42" s="40"/>
      <c r="L42" s="16"/>
      <c r="M42" s="39"/>
      <c r="N42" s="14"/>
      <c r="O42" s="40"/>
      <c r="P42" s="16"/>
      <c r="Q42" s="39"/>
      <c r="R42" s="14"/>
      <c r="S42" s="40"/>
      <c r="T42" s="114" t="str">
        <f t="shared" si="6"/>
        <v/>
      </c>
      <c r="U42" s="35" t="str">
        <f t="shared" si="7"/>
        <v/>
      </c>
      <c r="V42" s="54" t="str">
        <f t="shared" si="8"/>
        <v/>
      </c>
      <c r="W42" s="36" t="str">
        <f t="shared" si="9"/>
        <v/>
      </c>
      <c r="X42" s="11" t="str">
        <f t="shared" si="4"/>
        <v/>
      </c>
      <c r="Y42" s="11" t="str">
        <f t="shared" si="10"/>
        <v/>
      </c>
      <c r="Z42" s="11" t="str">
        <f t="shared" si="10"/>
        <v/>
      </c>
      <c r="AA42" s="60">
        <f t="shared" si="11"/>
        <v>0</v>
      </c>
      <c r="AB42" s="11" t="str">
        <f t="shared" si="12"/>
        <v/>
      </c>
      <c r="AC42" s="11" t="str">
        <f t="shared" si="5"/>
        <v/>
      </c>
      <c r="AD42" s="11" t="str">
        <f t="shared" si="13"/>
        <v/>
      </c>
      <c r="AE42" s="11" t="str">
        <f t="shared" si="14"/>
        <v/>
      </c>
    </row>
    <row r="43" spans="1:31" ht="16.5" x14ac:dyDescent="0.2">
      <c r="A43" s="63">
        <v>34</v>
      </c>
      <c r="B43" s="37"/>
      <c r="C43" s="38"/>
      <c r="D43" s="16"/>
      <c r="E43" s="39"/>
      <c r="F43" s="14"/>
      <c r="G43" s="40"/>
      <c r="H43" s="16"/>
      <c r="I43" s="39"/>
      <c r="J43" s="14"/>
      <c r="K43" s="40"/>
      <c r="L43" s="16"/>
      <c r="M43" s="39"/>
      <c r="N43" s="14"/>
      <c r="O43" s="40"/>
      <c r="P43" s="16"/>
      <c r="Q43" s="39"/>
      <c r="R43" s="14"/>
      <c r="S43" s="40"/>
      <c r="T43" s="114" t="str">
        <f t="shared" si="6"/>
        <v/>
      </c>
      <c r="U43" s="35" t="str">
        <f t="shared" si="7"/>
        <v/>
      </c>
      <c r="V43" s="54" t="str">
        <f t="shared" si="8"/>
        <v/>
      </c>
      <c r="W43" s="36" t="str">
        <f t="shared" si="9"/>
        <v/>
      </c>
      <c r="X43" s="11" t="str">
        <f t="shared" si="4"/>
        <v/>
      </c>
      <c r="Y43" s="11" t="str">
        <f t="shared" si="10"/>
        <v/>
      </c>
      <c r="Z43" s="11" t="str">
        <f t="shared" si="10"/>
        <v/>
      </c>
      <c r="AA43" s="60">
        <f t="shared" si="11"/>
        <v>0</v>
      </c>
      <c r="AB43" s="11" t="str">
        <f t="shared" si="12"/>
        <v/>
      </c>
      <c r="AC43" s="11" t="str">
        <f t="shared" si="5"/>
        <v/>
      </c>
      <c r="AD43" s="11" t="str">
        <f t="shared" si="13"/>
        <v/>
      </c>
      <c r="AE43" s="11" t="str">
        <f t="shared" si="14"/>
        <v/>
      </c>
    </row>
    <row r="44" spans="1:31" ht="16.5" x14ac:dyDescent="0.2">
      <c r="A44" s="12">
        <v>35</v>
      </c>
      <c r="B44" s="37"/>
      <c r="C44" s="38"/>
      <c r="D44" s="16"/>
      <c r="E44" s="39"/>
      <c r="F44" s="14"/>
      <c r="G44" s="40"/>
      <c r="H44" s="16"/>
      <c r="I44" s="39"/>
      <c r="J44" s="14"/>
      <c r="K44" s="40"/>
      <c r="L44" s="16"/>
      <c r="M44" s="39"/>
      <c r="N44" s="14"/>
      <c r="O44" s="40"/>
      <c r="P44" s="16"/>
      <c r="Q44" s="39"/>
      <c r="R44" s="14"/>
      <c r="S44" s="40"/>
      <c r="T44" s="114" t="str">
        <f t="shared" si="6"/>
        <v/>
      </c>
      <c r="U44" s="35" t="str">
        <f t="shared" si="7"/>
        <v/>
      </c>
      <c r="V44" s="54" t="str">
        <f t="shared" si="8"/>
        <v/>
      </c>
      <c r="W44" s="36" t="str">
        <f t="shared" si="9"/>
        <v/>
      </c>
      <c r="X44" s="11" t="str">
        <f t="shared" si="4"/>
        <v/>
      </c>
      <c r="Y44" s="11" t="str">
        <f t="shared" si="10"/>
        <v/>
      </c>
      <c r="Z44" s="11" t="str">
        <f t="shared" si="10"/>
        <v/>
      </c>
      <c r="AA44" s="60">
        <f t="shared" si="11"/>
        <v>0</v>
      </c>
      <c r="AB44" s="11" t="str">
        <f t="shared" si="12"/>
        <v/>
      </c>
      <c r="AC44" s="11" t="str">
        <f t="shared" si="5"/>
        <v/>
      </c>
      <c r="AD44" s="11" t="str">
        <f t="shared" si="13"/>
        <v/>
      </c>
      <c r="AE44" s="11" t="str">
        <f t="shared" si="14"/>
        <v/>
      </c>
    </row>
    <row r="45" spans="1:31" ht="16.5" x14ac:dyDescent="0.2">
      <c r="A45" s="12">
        <v>36</v>
      </c>
      <c r="B45" s="37"/>
      <c r="C45" s="38"/>
      <c r="D45" s="16"/>
      <c r="E45" s="39"/>
      <c r="F45" s="14"/>
      <c r="G45" s="40"/>
      <c r="H45" s="16"/>
      <c r="I45" s="39"/>
      <c r="J45" s="14"/>
      <c r="K45" s="40"/>
      <c r="L45" s="16"/>
      <c r="M45" s="39"/>
      <c r="N45" s="14"/>
      <c r="O45" s="40"/>
      <c r="P45" s="16"/>
      <c r="Q45" s="39"/>
      <c r="R45" s="14"/>
      <c r="S45" s="40"/>
      <c r="T45" s="114" t="str">
        <f t="shared" si="6"/>
        <v/>
      </c>
      <c r="U45" s="35" t="str">
        <f t="shared" si="7"/>
        <v/>
      </c>
      <c r="V45" s="54" t="str">
        <f t="shared" si="8"/>
        <v/>
      </c>
      <c r="W45" s="36" t="str">
        <f t="shared" si="9"/>
        <v/>
      </c>
      <c r="X45" s="11" t="str">
        <f t="shared" si="4"/>
        <v/>
      </c>
      <c r="Y45" s="11" t="str">
        <f t="shared" si="10"/>
        <v/>
      </c>
      <c r="Z45" s="11" t="str">
        <f t="shared" si="10"/>
        <v/>
      </c>
      <c r="AA45" s="60">
        <f t="shared" si="11"/>
        <v>0</v>
      </c>
      <c r="AB45" s="11" t="str">
        <f t="shared" si="12"/>
        <v/>
      </c>
      <c r="AC45" s="11" t="str">
        <f t="shared" si="5"/>
        <v/>
      </c>
      <c r="AD45" s="11" t="str">
        <f t="shared" si="13"/>
        <v/>
      </c>
      <c r="AE45" s="11" t="str">
        <f t="shared" si="14"/>
        <v/>
      </c>
    </row>
    <row r="46" spans="1:31" ht="16.5" x14ac:dyDescent="0.2">
      <c r="A46" s="63">
        <v>37</v>
      </c>
      <c r="B46" s="37"/>
      <c r="C46" s="38"/>
      <c r="D46" s="16"/>
      <c r="E46" s="39"/>
      <c r="F46" s="14"/>
      <c r="G46" s="40"/>
      <c r="H46" s="16"/>
      <c r="I46" s="39"/>
      <c r="J46" s="14"/>
      <c r="K46" s="40"/>
      <c r="L46" s="16"/>
      <c r="M46" s="39"/>
      <c r="N46" s="14"/>
      <c r="O46" s="40"/>
      <c r="P46" s="16"/>
      <c r="Q46" s="39"/>
      <c r="R46" s="14"/>
      <c r="S46" s="40"/>
      <c r="T46" s="114" t="str">
        <f t="shared" si="6"/>
        <v/>
      </c>
      <c r="U46" s="35" t="str">
        <f t="shared" si="7"/>
        <v/>
      </c>
      <c r="V46" s="54" t="str">
        <f t="shared" si="8"/>
        <v/>
      </c>
      <c r="W46" s="36" t="str">
        <f t="shared" si="9"/>
        <v/>
      </c>
      <c r="X46" s="11" t="str">
        <f t="shared" si="4"/>
        <v/>
      </c>
      <c r="Y46" s="11" t="str">
        <f t="shared" si="10"/>
        <v/>
      </c>
      <c r="Z46" s="11" t="str">
        <f t="shared" si="10"/>
        <v/>
      </c>
      <c r="AA46" s="60">
        <f t="shared" si="11"/>
        <v>0</v>
      </c>
      <c r="AB46" s="11" t="str">
        <f t="shared" si="12"/>
        <v/>
      </c>
      <c r="AC46" s="11" t="str">
        <f t="shared" si="5"/>
        <v/>
      </c>
      <c r="AD46" s="11" t="str">
        <f t="shared" si="13"/>
        <v/>
      </c>
      <c r="AE46" s="11" t="str">
        <f t="shared" si="14"/>
        <v/>
      </c>
    </row>
    <row r="47" spans="1:31" ht="16.5" x14ac:dyDescent="0.2">
      <c r="A47" s="12">
        <v>38</v>
      </c>
      <c r="B47" s="37"/>
      <c r="C47" s="38"/>
      <c r="D47" s="16"/>
      <c r="E47" s="39"/>
      <c r="F47" s="14"/>
      <c r="G47" s="40"/>
      <c r="H47" s="16"/>
      <c r="I47" s="39"/>
      <c r="J47" s="14"/>
      <c r="K47" s="40"/>
      <c r="L47" s="16"/>
      <c r="M47" s="39"/>
      <c r="N47" s="14"/>
      <c r="O47" s="40"/>
      <c r="P47" s="16"/>
      <c r="Q47" s="39"/>
      <c r="R47" s="14"/>
      <c r="S47" s="40"/>
      <c r="T47" s="114" t="str">
        <f t="shared" si="6"/>
        <v/>
      </c>
      <c r="U47" s="35" t="str">
        <f t="shared" si="7"/>
        <v/>
      </c>
      <c r="V47" s="54" t="str">
        <f t="shared" si="8"/>
        <v/>
      </c>
      <c r="W47" s="36" t="str">
        <f t="shared" si="9"/>
        <v/>
      </c>
      <c r="X47" s="11" t="str">
        <f t="shared" si="4"/>
        <v/>
      </c>
      <c r="Y47" s="11" t="str">
        <f t="shared" si="10"/>
        <v/>
      </c>
      <c r="Z47" s="11" t="str">
        <f t="shared" si="10"/>
        <v/>
      </c>
      <c r="AA47" s="60">
        <f t="shared" si="11"/>
        <v>0</v>
      </c>
      <c r="AB47" s="11" t="str">
        <f t="shared" si="12"/>
        <v/>
      </c>
      <c r="AC47" s="11" t="str">
        <f t="shared" si="5"/>
        <v/>
      </c>
      <c r="AD47" s="11" t="str">
        <f t="shared" si="13"/>
        <v/>
      </c>
      <c r="AE47" s="11" t="str">
        <f t="shared" si="14"/>
        <v/>
      </c>
    </row>
    <row r="48" spans="1:31" ht="16.5" x14ac:dyDescent="0.2">
      <c r="A48" s="12">
        <v>39</v>
      </c>
      <c r="B48" s="37"/>
      <c r="C48" s="38"/>
      <c r="D48" s="16"/>
      <c r="E48" s="39"/>
      <c r="F48" s="14"/>
      <c r="G48" s="40"/>
      <c r="H48" s="16"/>
      <c r="I48" s="39"/>
      <c r="J48" s="14"/>
      <c r="K48" s="40"/>
      <c r="L48" s="16"/>
      <c r="M48" s="39"/>
      <c r="N48" s="14"/>
      <c r="O48" s="40"/>
      <c r="P48" s="16"/>
      <c r="Q48" s="39"/>
      <c r="R48" s="14"/>
      <c r="S48" s="40"/>
      <c r="T48" s="114" t="str">
        <f t="shared" si="6"/>
        <v/>
      </c>
      <c r="U48" s="35" t="str">
        <f t="shared" si="7"/>
        <v/>
      </c>
      <c r="V48" s="54" t="str">
        <f t="shared" si="8"/>
        <v/>
      </c>
      <c r="W48" s="36" t="str">
        <f t="shared" si="9"/>
        <v/>
      </c>
      <c r="X48" s="11" t="str">
        <f t="shared" si="4"/>
        <v/>
      </c>
      <c r="Y48" s="11" t="str">
        <f t="shared" si="10"/>
        <v/>
      </c>
      <c r="Z48" s="11" t="str">
        <f t="shared" si="10"/>
        <v/>
      </c>
      <c r="AA48" s="60">
        <f t="shared" si="11"/>
        <v>0</v>
      </c>
      <c r="AB48" s="11" t="str">
        <f t="shared" si="12"/>
        <v/>
      </c>
      <c r="AC48" s="11" t="str">
        <f t="shared" si="5"/>
        <v/>
      </c>
      <c r="AD48" s="11" t="str">
        <f t="shared" si="13"/>
        <v/>
      </c>
      <c r="AE48" s="11" t="str">
        <f t="shared" si="14"/>
        <v/>
      </c>
    </row>
    <row r="49" spans="1:31" ht="17.25" thickBot="1" x14ac:dyDescent="0.25">
      <c r="A49" s="20">
        <v>40</v>
      </c>
      <c r="B49" s="41"/>
      <c r="C49" s="42"/>
      <c r="D49" s="43"/>
      <c r="E49" s="44"/>
      <c r="F49" s="22"/>
      <c r="G49" s="45"/>
      <c r="H49" s="43"/>
      <c r="I49" s="44"/>
      <c r="J49" s="22"/>
      <c r="K49" s="45"/>
      <c r="L49" s="43"/>
      <c r="M49" s="44"/>
      <c r="N49" s="22"/>
      <c r="O49" s="45"/>
      <c r="P49" s="43"/>
      <c r="Q49" s="44"/>
      <c r="R49" s="22"/>
      <c r="S49" s="45"/>
      <c r="T49" s="115" t="str">
        <f t="shared" si="6"/>
        <v/>
      </c>
      <c r="U49" s="116" t="str">
        <f t="shared" si="7"/>
        <v/>
      </c>
      <c r="V49" s="55" t="str">
        <f t="shared" si="8"/>
        <v/>
      </c>
      <c r="W49" s="25" t="str">
        <f t="shared" si="9"/>
        <v/>
      </c>
      <c r="X49" s="11" t="str">
        <f t="shared" si="4"/>
        <v/>
      </c>
      <c r="Y49" s="11" t="str">
        <f t="shared" si="10"/>
        <v/>
      </c>
      <c r="Z49" s="11" t="str">
        <f t="shared" si="10"/>
        <v/>
      </c>
      <c r="AA49" s="60">
        <f t="shared" si="11"/>
        <v>0</v>
      </c>
      <c r="AB49" s="11" t="str">
        <f t="shared" si="12"/>
        <v/>
      </c>
      <c r="AC49" s="11" t="str">
        <f t="shared" si="5"/>
        <v/>
      </c>
      <c r="AD49" s="11" t="str">
        <f t="shared" si="13"/>
        <v/>
      </c>
      <c r="AE49" s="11" t="str">
        <f t="shared" si="14"/>
        <v/>
      </c>
    </row>
    <row r="50" spans="1:31" ht="16.5" thickTop="1" x14ac:dyDescent="0.2">
      <c r="B50" s="46"/>
      <c r="C50" s="47"/>
      <c r="D50" s="48"/>
      <c r="E50" s="49"/>
      <c r="F50" s="48"/>
      <c r="G50" s="49"/>
      <c r="H50" s="48"/>
      <c r="I50" s="49"/>
      <c r="J50" s="48"/>
      <c r="K50" s="49"/>
      <c r="L50" s="48"/>
      <c r="M50" s="49"/>
      <c r="N50" s="48"/>
      <c r="O50" s="49"/>
      <c r="P50" s="48"/>
      <c r="Q50" s="49"/>
      <c r="R50" s="48"/>
      <c r="S50" s="49"/>
      <c r="T50" s="49"/>
      <c r="U50" s="48"/>
      <c r="V50" s="49"/>
      <c r="W50" s="50"/>
    </row>
    <row r="51" spans="1:31" ht="15.75" x14ac:dyDescent="0.2">
      <c r="B51" s="46"/>
      <c r="C51" s="47"/>
      <c r="D51" s="48"/>
      <c r="E51" s="49"/>
      <c r="F51" s="48"/>
      <c r="G51" s="49"/>
      <c r="H51" s="48"/>
      <c r="I51" s="49"/>
      <c r="J51" s="48"/>
      <c r="K51" s="49"/>
      <c r="L51" s="48"/>
      <c r="M51" s="49"/>
      <c r="N51" s="48"/>
      <c r="O51" s="49"/>
      <c r="P51" s="48"/>
      <c r="Q51" s="49"/>
      <c r="R51" s="48"/>
      <c r="S51" s="49"/>
      <c r="T51" s="49"/>
      <c r="U51" s="48"/>
      <c r="V51" s="49"/>
      <c r="W51" s="50"/>
    </row>
    <row r="52" spans="1:31" ht="15.75" x14ac:dyDescent="0.2">
      <c r="B52" s="46"/>
      <c r="C52" s="47"/>
      <c r="D52" s="48"/>
      <c r="E52" s="49"/>
      <c r="F52" s="48"/>
      <c r="G52" s="49"/>
      <c r="H52" s="48"/>
      <c r="I52" s="49"/>
      <c r="J52" s="48"/>
      <c r="K52" s="49"/>
      <c r="L52" s="48"/>
      <c r="M52" s="49"/>
      <c r="N52" s="48"/>
      <c r="O52" s="49"/>
      <c r="P52" s="48"/>
      <c r="Q52" s="49"/>
      <c r="R52" s="48"/>
      <c r="S52" s="49"/>
      <c r="T52" s="49"/>
      <c r="U52" s="48"/>
      <c r="V52" s="49"/>
      <c r="W52" s="50"/>
    </row>
    <row r="53" spans="1:31" ht="15.75" x14ac:dyDescent="0.2">
      <c r="B53" s="46"/>
      <c r="C53" s="47"/>
      <c r="D53" s="48"/>
      <c r="E53" s="49"/>
      <c r="F53" s="48"/>
      <c r="G53" s="49"/>
      <c r="H53" s="48"/>
      <c r="I53" s="49"/>
      <c r="J53" s="48"/>
      <c r="K53" s="49"/>
      <c r="L53" s="48"/>
      <c r="M53" s="49"/>
      <c r="N53" s="48"/>
      <c r="O53" s="49"/>
      <c r="P53" s="48"/>
      <c r="Q53" s="49"/>
      <c r="R53" s="48"/>
      <c r="S53" s="49"/>
      <c r="T53" s="49"/>
      <c r="U53" s="48"/>
      <c r="V53" s="49"/>
      <c r="W53" s="50"/>
    </row>
  </sheetData>
  <sortState xmlns:xlrd2="http://schemas.microsoft.com/office/spreadsheetml/2017/richdata2" ref="B11:W49">
    <sortCondition ref="W10"/>
  </sortState>
  <mergeCells count="22">
    <mergeCell ref="N5:O5"/>
    <mergeCell ref="B1:C1"/>
    <mergeCell ref="B2:C2"/>
    <mergeCell ref="A5:A7"/>
    <mergeCell ref="B5:B7"/>
    <mergeCell ref="C5:C7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L5:M5"/>
    <mergeCell ref="P5:Q5"/>
    <mergeCell ref="R5:S5"/>
    <mergeCell ref="D5:E5"/>
    <mergeCell ref="F5:G5"/>
    <mergeCell ref="H5:I5"/>
    <mergeCell ref="J5:K5"/>
  </mergeCells>
  <phoneticPr fontId="1" type="noConversion"/>
  <dataValidations count="3">
    <dataValidation type="custom" allowBlank="1" showInputMessage="1" showErrorMessage="1" errorTitle="Stani!" error="Polje sa formulom i nije dopušteno ništa mjenjati!" promptTitle="POZOR!" prompt="Polje sa formulom, ne upisuj ništa!" sqref="U10:U49" xr:uid="{00000000-0002-0000-0200-000000000000}">
      <formula1>IF(ISNUMBER(D10)=TRUE,SUM(D10,F10,H10,J10,L10,N10,P10,R10),"")</formula1>
    </dataValidation>
    <dataValidation type="textLength" errorStyle="warning" allowBlank="1" showInputMessage="1" showErrorMessage="1" errorTitle="PAZI !" error="Provjeri što unosiš, ODUSTANI !" sqref="B11:B27" xr:uid="{00000000-0002-0000-0200-000001000000}">
      <formula1>3</formula1>
      <formula2>50</formula2>
    </dataValidation>
    <dataValidation allowBlank="1" showInputMessage="1" showErrorMessage="1" promptTitle="SAVJET !" prompt="_x000a_Preporuča se da se prezimena i imena natjecatelja (do 150), kao i naziv ekipe, ne pišu cijela velikim slovima i da se ne koriste navodnici jer se time nepotrebno zauzima mjesto u tabelama.Upišite npr:_x000a_Červeni Dražen  ,  Ilova Garešnica" sqref="B10" xr:uid="{00000000-0002-0000-0200-000002000000}"/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7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fitToPage="1"/>
  </sheetPr>
  <dimension ref="A1:AE53"/>
  <sheetViews>
    <sheetView zoomScale="86" zoomScaleNormal="86" workbookViewId="0">
      <selection activeCell="W10" sqref="W10"/>
    </sheetView>
  </sheetViews>
  <sheetFormatPr defaultRowHeight="15" x14ac:dyDescent="0.2"/>
  <cols>
    <col min="1" max="1" width="5.140625" style="26" customWidth="1"/>
    <col min="2" max="2" width="21.85546875" style="29" bestFit="1" customWidth="1"/>
    <col min="3" max="3" width="19.85546875" customWidth="1"/>
    <col min="4" max="4" width="4.7109375" customWidth="1"/>
    <col min="5" max="5" width="7.85546875" style="27" customWidth="1"/>
    <col min="6" max="6" width="4.7109375" customWidth="1"/>
    <col min="7" max="7" width="9.28515625" style="27" customWidth="1"/>
    <col min="8" max="8" width="4.7109375" customWidth="1"/>
    <col min="9" max="9" width="9.28515625" style="27" customWidth="1"/>
    <col min="10" max="10" width="4.7109375" customWidth="1"/>
    <col min="11" max="11" width="9.28515625" style="27" customWidth="1"/>
    <col min="12" max="12" width="4.7109375" customWidth="1"/>
    <col min="13" max="13" width="9.28515625" style="27" customWidth="1"/>
    <col min="14" max="14" width="4.7109375" customWidth="1"/>
    <col min="15" max="15" width="9.28515625" style="27" customWidth="1"/>
    <col min="16" max="16" width="4.7109375" customWidth="1"/>
    <col min="17" max="17" width="9.28515625" style="27" customWidth="1"/>
    <col min="18" max="18" width="4.7109375" customWidth="1"/>
    <col min="19" max="19" width="9.28515625" style="27" customWidth="1"/>
    <col min="20" max="20" width="10.85546875" style="27" customWidth="1"/>
    <col min="21" max="21" width="6.7109375" customWidth="1"/>
    <col min="22" max="22" width="10" style="27" customWidth="1"/>
    <col min="23" max="23" width="10.5703125" customWidth="1"/>
    <col min="24" max="26" width="9.140625" hidden="1" customWidth="1"/>
    <col min="27" max="27" width="10.85546875" hidden="1" customWidth="1"/>
    <col min="28" max="28" width="15.5703125" hidden="1" customWidth="1"/>
    <col min="29" max="29" width="14.5703125" hidden="1" customWidth="1"/>
    <col min="30" max="31" width="9.140625" hidden="1" customWidth="1"/>
  </cols>
  <sheetData>
    <row r="1" spans="1:31" ht="23.25" x14ac:dyDescent="0.35">
      <c r="B1" s="149" t="s">
        <v>0</v>
      </c>
      <c r="C1" s="149"/>
      <c r="K1" s="28" t="s">
        <v>1</v>
      </c>
      <c r="Q1"/>
    </row>
    <row r="2" spans="1:31" ht="23.25" x14ac:dyDescent="0.35">
      <c r="B2" s="150" t="s">
        <v>2</v>
      </c>
      <c r="C2" s="150"/>
      <c r="K2" s="28" t="s">
        <v>26</v>
      </c>
    </row>
    <row r="3" spans="1:31" ht="23.25" x14ac:dyDescent="0.35">
      <c r="K3" s="28" t="s">
        <v>19</v>
      </c>
    </row>
    <row r="4" spans="1:31" ht="15.75" thickBot="1" x14ac:dyDescent="0.25">
      <c r="B4" s="30"/>
      <c r="D4" s="31"/>
      <c r="E4" s="32"/>
      <c r="H4" s="31"/>
      <c r="I4" s="32"/>
      <c r="L4" s="31"/>
      <c r="M4" s="32"/>
      <c r="P4" s="31"/>
      <c r="Q4" s="32"/>
    </row>
    <row r="5" spans="1:31" ht="27.75" customHeight="1" thickTop="1" x14ac:dyDescent="0.2">
      <c r="A5" s="151" t="s">
        <v>4</v>
      </c>
      <c r="B5" s="153" t="s">
        <v>20</v>
      </c>
      <c r="C5" s="155" t="s">
        <v>5</v>
      </c>
      <c r="D5" s="135" t="s">
        <v>6</v>
      </c>
      <c r="E5" s="136"/>
      <c r="F5" s="133" t="s">
        <v>7</v>
      </c>
      <c r="G5" s="134"/>
      <c r="H5" s="135" t="s">
        <v>8</v>
      </c>
      <c r="I5" s="136"/>
      <c r="J5" s="133" t="s">
        <v>9</v>
      </c>
      <c r="K5" s="134"/>
      <c r="L5" s="135" t="s">
        <v>10</v>
      </c>
      <c r="M5" s="136"/>
      <c r="N5" s="133" t="s">
        <v>11</v>
      </c>
      <c r="O5" s="134"/>
      <c r="P5" s="135" t="s">
        <v>12</v>
      </c>
      <c r="Q5" s="136"/>
      <c r="R5" s="133" t="s">
        <v>13</v>
      </c>
      <c r="S5" s="134"/>
      <c r="T5" s="118" t="s">
        <v>22</v>
      </c>
      <c r="U5" s="143" t="s">
        <v>14</v>
      </c>
      <c r="V5" s="144"/>
      <c r="W5" s="145"/>
    </row>
    <row r="6" spans="1:31" ht="27.75" customHeight="1" x14ac:dyDescent="0.2">
      <c r="A6" s="152"/>
      <c r="B6" s="154"/>
      <c r="C6" s="156"/>
      <c r="D6" s="141" t="s">
        <v>27</v>
      </c>
      <c r="E6" s="142"/>
      <c r="F6" s="141" t="s">
        <v>28</v>
      </c>
      <c r="G6" s="142"/>
      <c r="H6" s="141" t="s">
        <v>29</v>
      </c>
      <c r="I6" s="142"/>
      <c r="J6" s="139" t="s">
        <v>30</v>
      </c>
      <c r="K6" s="140"/>
      <c r="L6" s="157" t="s">
        <v>31</v>
      </c>
      <c r="M6" s="158"/>
      <c r="N6" s="157" t="s">
        <v>32</v>
      </c>
      <c r="O6" s="158"/>
      <c r="P6" s="157" t="s">
        <v>33</v>
      </c>
      <c r="Q6" s="158"/>
      <c r="R6" s="157" t="s">
        <v>34</v>
      </c>
      <c r="S6" s="158"/>
      <c r="T6" s="117">
        <v>-0.5</v>
      </c>
      <c r="U6" s="146"/>
      <c r="V6" s="147"/>
      <c r="W6" s="148"/>
    </row>
    <row r="7" spans="1:31" ht="12.75" customHeight="1" x14ac:dyDescent="0.2">
      <c r="A7" s="152"/>
      <c r="B7" s="154"/>
      <c r="C7" s="156"/>
      <c r="D7" s="75"/>
      <c r="E7" s="76"/>
      <c r="F7" s="75"/>
      <c r="G7" s="77"/>
      <c r="H7" s="78"/>
      <c r="I7" s="76"/>
      <c r="J7" s="75"/>
      <c r="K7" s="77"/>
      <c r="L7" s="78"/>
      <c r="M7" s="76"/>
      <c r="N7" s="75"/>
      <c r="O7" s="79"/>
      <c r="P7" s="78"/>
      <c r="Q7" s="79"/>
      <c r="R7" s="78"/>
      <c r="S7" s="77"/>
      <c r="T7" s="111"/>
      <c r="U7" s="78"/>
      <c r="V7" s="80"/>
      <c r="W7" s="81"/>
      <c r="X7" s="53"/>
    </row>
    <row r="8" spans="1:31" ht="12.75" customHeight="1" x14ac:dyDescent="0.2">
      <c r="A8" s="51"/>
      <c r="B8" s="64"/>
      <c r="C8" s="52"/>
      <c r="D8" s="82" t="s">
        <v>15</v>
      </c>
      <c r="E8" s="83" t="s">
        <v>16</v>
      </c>
      <c r="F8" s="82" t="s">
        <v>15</v>
      </c>
      <c r="G8" s="84" t="s">
        <v>16</v>
      </c>
      <c r="H8" s="85" t="s">
        <v>15</v>
      </c>
      <c r="I8" s="83" t="s">
        <v>16</v>
      </c>
      <c r="J8" s="82" t="s">
        <v>15</v>
      </c>
      <c r="K8" s="84" t="s">
        <v>16</v>
      </c>
      <c r="L8" s="85" t="s">
        <v>15</v>
      </c>
      <c r="M8" s="83" t="s">
        <v>16</v>
      </c>
      <c r="N8" s="82" t="s">
        <v>15</v>
      </c>
      <c r="O8" s="86" t="s">
        <v>16</v>
      </c>
      <c r="P8" s="85" t="s">
        <v>15</v>
      </c>
      <c r="Q8" s="83" t="s">
        <v>16</v>
      </c>
      <c r="R8" s="82" t="s">
        <v>15</v>
      </c>
      <c r="S8" s="84" t="s">
        <v>16</v>
      </c>
      <c r="T8" s="112"/>
      <c r="U8" s="85" t="s">
        <v>15</v>
      </c>
      <c r="V8" s="87" t="s">
        <v>17</v>
      </c>
      <c r="W8" s="88" t="s">
        <v>18</v>
      </c>
    </row>
    <row r="9" spans="1:31" ht="12.75" customHeight="1" thickBot="1" x14ac:dyDescent="0.25">
      <c r="A9" s="66"/>
      <c r="B9" s="69"/>
      <c r="C9" s="67"/>
      <c r="D9" s="73"/>
      <c r="E9" s="70"/>
      <c r="F9" s="73"/>
      <c r="G9" s="71"/>
      <c r="H9" s="73"/>
      <c r="I9" s="70"/>
      <c r="J9" s="73"/>
      <c r="K9" s="71"/>
      <c r="L9" s="73"/>
      <c r="M9" s="70"/>
      <c r="N9" s="73"/>
      <c r="O9" s="71"/>
      <c r="P9" s="73"/>
      <c r="Q9" s="70"/>
      <c r="R9" s="73"/>
      <c r="S9" s="71"/>
      <c r="T9" s="113"/>
      <c r="U9" s="110"/>
      <c r="V9" s="74"/>
      <c r="W9" s="72"/>
      <c r="AD9" s="107" t="s">
        <v>23</v>
      </c>
      <c r="AE9" s="108">
        <v>0.5</v>
      </c>
    </row>
    <row r="10" spans="1:31" s="11" customFormat="1" ht="15" customHeight="1" thickTop="1" x14ac:dyDescent="0.2">
      <c r="A10" s="63">
        <v>1</v>
      </c>
      <c r="B10" s="126" t="s">
        <v>91</v>
      </c>
      <c r="C10" s="119" t="s">
        <v>92</v>
      </c>
      <c r="D10" s="9">
        <v>1</v>
      </c>
      <c r="E10" s="33">
        <v>9113</v>
      </c>
      <c r="F10" s="7">
        <v>1</v>
      </c>
      <c r="G10" s="65">
        <v>5923</v>
      </c>
      <c r="H10" s="9">
        <v>1</v>
      </c>
      <c r="I10" s="33">
        <v>5155</v>
      </c>
      <c r="J10" s="7">
        <v>1</v>
      </c>
      <c r="K10" s="34">
        <v>4489</v>
      </c>
      <c r="L10" s="9">
        <v>2</v>
      </c>
      <c r="M10" s="33">
        <v>4735</v>
      </c>
      <c r="N10" s="7">
        <v>1</v>
      </c>
      <c r="O10" s="34">
        <v>6265</v>
      </c>
      <c r="P10" s="9">
        <v>4</v>
      </c>
      <c r="Q10" s="33">
        <v>2960</v>
      </c>
      <c r="R10" s="7">
        <v>6</v>
      </c>
      <c r="S10" s="34">
        <v>2336</v>
      </c>
      <c r="T10" s="114">
        <f t="shared" ref="T10" si="0">IF( ISNUMBER(AE10)=TRUE,AE10,"")</f>
        <v>3</v>
      </c>
      <c r="U10" s="35">
        <f t="shared" ref="U10" si="1">IF(ISNUMBER(D10)=TRUE,SUM(D10,F10,H10,J10,L10,N10,P10,R10)-T10,"")</f>
        <v>14</v>
      </c>
      <c r="V10" s="54">
        <f t="shared" ref="V10" si="2">IF(ISNUMBER(E10)=TRUE,SUM(E10,G10,I10,K10,M10,O10,Q10,S10),"")</f>
        <v>40976</v>
      </c>
      <c r="W10" s="36">
        <f t="shared" ref="W10" si="3">IF(ISNUMBER(AC10)=TRUE,AC10,"")</f>
        <v>1</v>
      </c>
      <c r="X10" s="11">
        <f t="shared" ref="X10:X49" si="4">IF(ISNUMBER(W10)=TRUE,1,"")</f>
        <v>1</v>
      </c>
      <c r="Y10" s="11">
        <f>IF(ISNUMBER(U10)=TRUE,U10,"")</f>
        <v>14</v>
      </c>
      <c r="Z10" s="11">
        <f>IF(ISNUMBER(V10)=TRUE,V10,"")</f>
        <v>40976</v>
      </c>
      <c r="AA10" s="60">
        <f>MAX(E10,G10,I10,K10,M10,O10,Q10,S10)</f>
        <v>9113</v>
      </c>
      <c r="AB10" s="11">
        <f>IF(ISNUMBER(Y10)=TRUE,Y10-Z10/100000-AA10/1000000000,"")</f>
        <v>13.590230886999999</v>
      </c>
      <c r="AC10" s="11">
        <f t="shared" ref="AC10:AC49" si="5">IF(ISNUMBER(AB10)=TRUE,RANK(AB10,$AB$10:$AB$49,1),"")</f>
        <v>1</v>
      </c>
      <c r="AD10" s="11">
        <f>IF(OR(ISNUMBER(D10)=TRUE,ISNUMBER(F10)=TRUE,ISNUMBER(H10)=TRUE,ISNUMBER(J10)=TRUE,ISNUMBER(L10)=TRUE,ISNUMBER(N10)=TRUE,ISNUMBER(P10)=TRUE,ISNUMBER(R10)=TRUE),MAX(D10,F10,H10,J10,L10,N10,P10,R10),"")</f>
        <v>6</v>
      </c>
      <c r="AE10" s="11">
        <f>IF(ISNUMBER(AD10),AD10*50%,"")</f>
        <v>3</v>
      </c>
    </row>
    <row r="11" spans="1:31" s="11" customFormat="1" ht="15" customHeight="1" x14ac:dyDescent="0.25">
      <c r="A11" s="12">
        <v>2</v>
      </c>
      <c r="B11" s="121" t="s">
        <v>107</v>
      </c>
      <c r="C11" s="38" t="s">
        <v>99</v>
      </c>
      <c r="D11" s="16">
        <v>3</v>
      </c>
      <c r="E11" s="39">
        <v>9555</v>
      </c>
      <c r="F11" s="14">
        <v>5</v>
      </c>
      <c r="G11" s="40">
        <v>5992</v>
      </c>
      <c r="H11" s="16">
        <v>4</v>
      </c>
      <c r="I11" s="39">
        <v>4489</v>
      </c>
      <c r="J11" s="14">
        <v>1</v>
      </c>
      <c r="K11" s="40">
        <v>3717</v>
      </c>
      <c r="L11" s="16">
        <v>1</v>
      </c>
      <c r="M11" s="39">
        <v>6675</v>
      </c>
      <c r="N11" s="14">
        <v>2</v>
      </c>
      <c r="O11" s="40">
        <v>6180</v>
      </c>
      <c r="P11" s="16">
        <v>1</v>
      </c>
      <c r="Q11" s="39">
        <v>3398</v>
      </c>
      <c r="R11" s="14">
        <v>1</v>
      </c>
      <c r="S11" s="40">
        <v>4046</v>
      </c>
      <c r="T11" s="114">
        <f t="shared" ref="T11:T49" si="6">IF( ISNUMBER(AE11)=TRUE,AE11,"")</f>
        <v>2.5</v>
      </c>
      <c r="U11" s="35">
        <f t="shared" ref="U11:U49" si="7">IF(ISNUMBER(D11)=TRUE,SUM(D11,F11,H11,J11,L11,N11,P11,R11)-T11,"")</f>
        <v>15.5</v>
      </c>
      <c r="V11" s="54">
        <f t="shared" ref="V11:V49" si="8">IF(ISNUMBER(E11)=TRUE,SUM(E11,G11,I11,K11,M11,O11,Q11,S11),"")</f>
        <v>44052</v>
      </c>
      <c r="W11" s="36">
        <f t="shared" ref="W11:W49" si="9">IF(ISNUMBER(AC11)=TRUE,AC11,"")</f>
        <v>2</v>
      </c>
      <c r="X11" s="11">
        <f t="shared" si="4"/>
        <v>1</v>
      </c>
      <c r="Y11" s="11">
        <f t="shared" ref="Y11:Z49" si="10">IF(ISNUMBER(U11)=TRUE,U11,"")</f>
        <v>15.5</v>
      </c>
      <c r="Z11" s="11">
        <f t="shared" si="10"/>
        <v>44052</v>
      </c>
      <c r="AA11" s="60">
        <f t="shared" ref="AA11:AA49" si="11">MAX(E11,G11,I11,K11,M11,O11,Q11,S11)</f>
        <v>9555</v>
      </c>
      <c r="AB11" s="11">
        <f t="shared" ref="AB11:AB49" si="12">IF(ISNUMBER(Y11)=TRUE,Y11-Z11/100000-AA11/1000000000,"")</f>
        <v>15.059470445000001</v>
      </c>
      <c r="AC11" s="11">
        <f t="shared" si="5"/>
        <v>2</v>
      </c>
      <c r="AD11" s="11">
        <f t="shared" ref="AD11:AD49" si="13">IF(OR(ISNUMBER(D11)=TRUE,ISNUMBER(F11)=TRUE,ISNUMBER(H11)=TRUE,ISNUMBER(J11)=TRUE,ISNUMBER(L11)=TRUE,ISNUMBER(N11)=TRUE,ISNUMBER(P11)=TRUE,ISNUMBER(R11)=TRUE),MAX(D11,F11,H11,J11,L11,N11,P11,R11),"")</f>
        <v>5</v>
      </c>
      <c r="AE11" s="11">
        <f t="shared" ref="AE11:AE49" si="14">IF(ISNUMBER(AD11),AD11*50%,"")</f>
        <v>2.5</v>
      </c>
    </row>
    <row r="12" spans="1:31" s="11" customFormat="1" ht="15" customHeight="1" x14ac:dyDescent="0.25">
      <c r="A12" s="12">
        <v>3</v>
      </c>
      <c r="B12" s="121" t="s">
        <v>108</v>
      </c>
      <c r="C12" s="119" t="s">
        <v>99</v>
      </c>
      <c r="D12" s="16">
        <v>1</v>
      </c>
      <c r="E12" s="39">
        <v>11710</v>
      </c>
      <c r="F12" s="14">
        <v>2</v>
      </c>
      <c r="G12" s="40">
        <v>5726</v>
      </c>
      <c r="H12" s="16">
        <v>2</v>
      </c>
      <c r="I12" s="39">
        <v>4211</v>
      </c>
      <c r="J12" s="14">
        <v>3</v>
      </c>
      <c r="K12" s="40">
        <v>3335</v>
      </c>
      <c r="L12" s="16">
        <v>3</v>
      </c>
      <c r="M12" s="39">
        <v>4830</v>
      </c>
      <c r="N12" s="14">
        <v>4</v>
      </c>
      <c r="O12" s="40">
        <v>4405</v>
      </c>
      <c r="P12" s="16">
        <v>2</v>
      </c>
      <c r="Q12" s="39">
        <v>2693</v>
      </c>
      <c r="R12" s="14">
        <v>4</v>
      </c>
      <c r="S12" s="40">
        <v>2469</v>
      </c>
      <c r="T12" s="114">
        <f t="shared" si="6"/>
        <v>2</v>
      </c>
      <c r="U12" s="35">
        <f t="shared" si="7"/>
        <v>19</v>
      </c>
      <c r="V12" s="54">
        <f t="shared" si="8"/>
        <v>39379</v>
      </c>
      <c r="W12" s="36">
        <f t="shared" si="9"/>
        <v>3</v>
      </c>
      <c r="X12" s="11">
        <f t="shared" si="4"/>
        <v>1</v>
      </c>
      <c r="Y12" s="11">
        <f t="shared" si="10"/>
        <v>19</v>
      </c>
      <c r="Z12" s="11">
        <f t="shared" si="10"/>
        <v>39379</v>
      </c>
      <c r="AA12" s="60">
        <f t="shared" si="11"/>
        <v>11710</v>
      </c>
      <c r="AB12" s="11">
        <f t="shared" si="12"/>
        <v>18.606198290000002</v>
      </c>
      <c r="AC12" s="11">
        <f t="shared" si="5"/>
        <v>3</v>
      </c>
      <c r="AD12" s="11">
        <f t="shared" si="13"/>
        <v>4</v>
      </c>
      <c r="AE12" s="11">
        <f t="shared" si="14"/>
        <v>2</v>
      </c>
    </row>
    <row r="13" spans="1:31" s="11" customFormat="1" ht="15" customHeight="1" x14ac:dyDescent="0.25">
      <c r="A13" s="63">
        <v>4</v>
      </c>
      <c r="B13" s="121" t="s">
        <v>94</v>
      </c>
      <c r="C13" s="38" t="s">
        <v>50</v>
      </c>
      <c r="D13" s="16">
        <v>3</v>
      </c>
      <c r="E13" s="39">
        <v>7566</v>
      </c>
      <c r="F13" s="14">
        <v>2</v>
      </c>
      <c r="G13" s="40">
        <v>6856</v>
      </c>
      <c r="H13" s="16">
        <v>2</v>
      </c>
      <c r="I13" s="39">
        <v>4701</v>
      </c>
      <c r="J13" s="14">
        <v>6</v>
      </c>
      <c r="K13" s="40">
        <v>1308</v>
      </c>
      <c r="L13" s="16">
        <v>3</v>
      </c>
      <c r="M13" s="39">
        <v>4595</v>
      </c>
      <c r="N13" s="14">
        <v>3</v>
      </c>
      <c r="O13" s="40">
        <v>4430</v>
      </c>
      <c r="P13" s="16">
        <v>1</v>
      </c>
      <c r="Q13" s="39">
        <v>6687</v>
      </c>
      <c r="R13" s="14">
        <v>4</v>
      </c>
      <c r="S13" s="40">
        <v>3244</v>
      </c>
      <c r="T13" s="114">
        <f t="shared" si="6"/>
        <v>3</v>
      </c>
      <c r="U13" s="35">
        <f t="shared" si="7"/>
        <v>21</v>
      </c>
      <c r="V13" s="54">
        <f t="shared" si="8"/>
        <v>39387</v>
      </c>
      <c r="W13" s="36">
        <f t="shared" si="9"/>
        <v>4</v>
      </c>
      <c r="X13" s="11">
        <f t="shared" si="4"/>
        <v>1</v>
      </c>
      <c r="Y13" s="11">
        <f t="shared" si="10"/>
        <v>21</v>
      </c>
      <c r="Z13" s="11">
        <f t="shared" si="10"/>
        <v>39387</v>
      </c>
      <c r="AA13" s="60">
        <f t="shared" si="11"/>
        <v>7566</v>
      </c>
      <c r="AB13" s="11">
        <f t="shared" si="12"/>
        <v>20.606122434</v>
      </c>
      <c r="AC13" s="11">
        <f t="shared" si="5"/>
        <v>4</v>
      </c>
      <c r="AD13" s="11">
        <f t="shared" si="13"/>
        <v>6</v>
      </c>
      <c r="AE13" s="11">
        <f t="shared" si="14"/>
        <v>3</v>
      </c>
    </row>
    <row r="14" spans="1:31" s="11" customFormat="1" ht="15" customHeight="1" x14ac:dyDescent="0.25">
      <c r="A14" s="12">
        <v>5</v>
      </c>
      <c r="B14" s="121" t="s">
        <v>100</v>
      </c>
      <c r="C14" s="38" t="s">
        <v>92</v>
      </c>
      <c r="D14" s="16">
        <v>2</v>
      </c>
      <c r="E14" s="39">
        <v>8241</v>
      </c>
      <c r="F14" s="14">
        <v>3</v>
      </c>
      <c r="G14" s="40">
        <v>6646</v>
      </c>
      <c r="H14" s="16">
        <v>3</v>
      </c>
      <c r="I14" s="39">
        <v>3670</v>
      </c>
      <c r="J14" s="14">
        <v>4</v>
      </c>
      <c r="K14" s="40">
        <v>2572</v>
      </c>
      <c r="L14" s="16">
        <v>5</v>
      </c>
      <c r="M14" s="39">
        <v>4305</v>
      </c>
      <c r="N14" s="14">
        <v>1</v>
      </c>
      <c r="O14" s="40">
        <v>7050</v>
      </c>
      <c r="P14" s="16">
        <v>5</v>
      </c>
      <c r="Q14" s="39">
        <v>2844</v>
      </c>
      <c r="R14" s="14">
        <v>2</v>
      </c>
      <c r="S14" s="40">
        <v>3453</v>
      </c>
      <c r="T14" s="114">
        <f t="shared" si="6"/>
        <v>2.5</v>
      </c>
      <c r="U14" s="35">
        <f t="shared" si="7"/>
        <v>22.5</v>
      </c>
      <c r="V14" s="54">
        <f t="shared" si="8"/>
        <v>38781</v>
      </c>
      <c r="W14" s="36">
        <f t="shared" si="9"/>
        <v>5</v>
      </c>
      <c r="X14" s="11">
        <f t="shared" si="4"/>
        <v>1</v>
      </c>
      <c r="Y14" s="11">
        <f t="shared" si="10"/>
        <v>22.5</v>
      </c>
      <c r="Z14" s="11">
        <f t="shared" si="10"/>
        <v>38781</v>
      </c>
      <c r="AA14" s="60">
        <f t="shared" si="11"/>
        <v>8241</v>
      </c>
      <c r="AB14" s="11">
        <f t="shared" si="12"/>
        <v>22.112181758999998</v>
      </c>
      <c r="AC14" s="11">
        <f t="shared" si="5"/>
        <v>5</v>
      </c>
      <c r="AD14" s="11">
        <f t="shared" si="13"/>
        <v>5</v>
      </c>
      <c r="AE14" s="11">
        <f t="shared" si="14"/>
        <v>2.5</v>
      </c>
    </row>
    <row r="15" spans="1:31" s="11" customFormat="1" ht="15" customHeight="1" x14ac:dyDescent="0.25">
      <c r="A15" s="12">
        <v>6</v>
      </c>
      <c r="B15" s="121" t="s">
        <v>104</v>
      </c>
      <c r="C15" s="38" t="s">
        <v>105</v>
      </c>
      <c r="D15" s="16">
        <v>6</v>
      </c>
      <c r="E15" s="39">
        <v>2571</v>
      </c>
      <c r="F15" s="14">
        <v>6</v>
      </c>
      <c r="G15" s="40">
        <v>5952</v>
      </c>
      <c r="H15" s="16">
        <v>1</v>
      </c>
      <c r="I15" s="39">
        <v>4388</v>
      </c>
      <c r="J15" s="14">
        <v>5</v>
      </c>
      <c r="K15" s="40">
        <v>2754</v>
      </c>
      <c r="L15" s="16">
        <v>2</v>
      </c>
      <c r="M15" s="39">
        <v>5720</v>
      </c>
      <c r="N15" s="14">
        <v>2</v>
      </c>
      <c r="O15" s="40">
        <v>6590</v>
      </c>
      <c r="P15" s="16">
        <v>6</v>
      </c>
      <c r="Q15" s="39">
        <v>2271</v>
      </c>
      <c r="R15" s="14">
        <v>2</v>
      </c>
      <c r="S15" s="40">
        <v>3113</v>
      </c>
      <c r="T15" s="114">
        <f t="shared" si="6"/>
        <v>3</v>
      </c>
      <c r="U15" s="35">
        <f t="shared" si="7"/>
        <v>27</v>
      </c>
      <c r="V15" s="54">
        <f t="shared" si="8"/>
        <v>33359</v>
      </c>
      <c r="W15" s="36">
        <f t="shared" si="9"/>
        <v>6</v>
      </c>
      <c r="X15" s="11">
        <f t="shared" si="4"/>
        <v>1</v>
      </c>
      <c r="Y15" s="11">
        <f t="shared" si="10"/>
        <v>27</v>
      </c>
      <c r="Z15" s="11">
        <f t="shared" si="10"/>
        <v>33359</v>
      </c>
      <c r="AA15" s="60">
        <f t="shared" si="11"/>
        <v>6590</v>
      </c>
      <c r="AB15" s="11">
        <f t="shared" si="12"/>
        <v>26.666403409999997</v>
      </c>
      <c r="AC15" s="11">
        <f t="shared" si="5"/>
        <v>6</v>
      </c>
      <c r="AD15" s="11">
        <f t="shared" si="13"/>
        <v>6</v>
      </c>
      <c r="AE15" s="11">
        <f t="shared" si="14"/>
        <v>3</v>
      </c>
    </row>
    <row r="16" spans="1:31" s="11" customFormat="1" ht="15" customHeight="1" x14ac:dyDescent="0.2">
      <c r="A16" s="63">
        <v>7</v>
      </c>
      <c r="B16" s="122" t="s">
        <v>95</v>
      </c>
      <c r="C16" s="38" t="s">
        <v>50</v>
      </c>
      <c r="D16" s="16">
        <v>5</v>
      </c>
      <c r="E16" s="39">
        <v>7195</v>
      </c>
      <c r="F16" s="14">
        <v>1</v>
      </c>
      <c r="G16" s="40">
        <v>6940</v>
      </c>
      <c r="H16" s="16">
        <v>6</v>
      </c>
      <c r="I16" s="39">
        <v>4069</v>
      </c>
      <c r="J16" s="14">
        <v>2</v>
      </c>
      <c r="K16" s="40">
        <v>2772</v>
      </c>
      <c r="L16" s="16">
        <v>4</v>
      </c>
      <c r="M16" s="39">
        <v>4550</v>
      </c>
      <c r="N16" s="14">
        <v>4</v>
      </c>
      <c r="O16" s="40">
        <v>5480</v>
      </c>
      <c r="P16" s="16">
        <v>6</v>
      </c>
      <c r="Q16" s="39">
        <v>2424</v>
      </c>
      <c r="R16" s="14">
        <v>3</v>
      </c>
      <c r="S16" s="40">
        <v>3357</v>
      </c>
      <c r="T16" s="114">
        <f t="shared" si="6"/>
        <v>3</v>
      </c>
      <c r="U16" s="35">
        <f t="shared" si="7"/>
        <v>28</v>
      </c>
      <c r="V16" s="54">
        <f t="shared" si="8"/>
        <v>36787</v>
      </c>
      <c r="W16" s="36">
        <f t="shared" si="9"/>
        <v>7</v>
      </c>
      <c r="X16" s="11">
        <f t="shared" si="4"/>
        <v>1</v>
      </c>
      <c r="Y16" s="11">
        <f t="shared" si="10"/>
        <v>28</v>
      </c>
      <c r="Z16" s="11">
        <f t="shared" si="10"/>
        <v>36787</v>
      </c>
      <c r="AA16" s="60">
        <f t="shared" si="11"/>
        <v>7195</v>
      </c>
      <c r="AB16" s="11">
        <f t="shared" si="12"/>
        <v>27.632122805000002</v>
      </c>
      <c r="AC16" s="11">
        <f t="shared" si="5"/>
        <v>7</v>
      </c>
      <c r="AD16" s="11">
        <f t="shared" si="13"/>
        <v>6</v>
      </c>
      <c r="AE16" s="11">
        <f t="shared" si="14"/>
        <v>3</v>
      </c>
    </row>
    <row r="17" spans="1:31" s="11" customFormat="1" ht="15" customHeight="1" x14ac:dyDescent="0.25">
      <c r="A17" s="12">
        <v>8</v>
      </c>
      <c r="B17" s="121" t="s">
        <v>93</v>
      </c>
      <c r="C17" s="119" t="s">
        <v>50</v>
      </c>
      <c r="D17" s="16">
        <v>4</v>
      </c>
      <c r="E17" s="39">
        <v>7501</v>
      </c>
      <c r="F17" s="14">
        <v>5</v>
      </c>
      <c r="G17" s="40">
        <v>3067</v>
      </c>
      <c r="H17" s="16">
        <v>6</v>
      </c>
      <c r="I17" s="39">
        <v>1032</v>
      </c>
      <c r="J17" s="14">
        <v>2</v>
      </c>
      <c r="K17" s="40">
        <v>3463</v>
      </c>
      <c r="L17" s="16">
        <v>5</v>
      </c>
      <c r="M17" s="39">
        <v>3830</v>
      </c>
      <c r="N17" s="14">
        <v>5</v>
      </c>
      <c r="O17" s="40">
        <v>4395</v>
      </c>
      <c r="P17" s="16">
        <v>3</v>
      </c>
      <c r="Q17" s="39">
        <v>4080</v>
      </c>
      <c r="R17" s="14">
        <v>1</v>
      </c>
      <c r="S17" s="40">
        <v>5395</v>
      </c>
      <c r="T17" s="114">
        <f t="shared" si="6"/>
        <v>3</v>
      </c>
      <c r="U17" s="35">
        <f t="shared" si="7"/>
        <v>28</v>
      </c>
      <c r="V17" s="54">
        <f t="shared" si="8"/>
        <v>32763</v>
      </c>
      <c r="W17" s="36">
        <f t="shared" si="9"/>
        <v>8</v>
      </c>
      <c r="X17" s="11">
        <f t="shared" si="4"/>
        <v>1</v>
      </c>
      <c r="Y17" s="11">
        <f t="shared" si="10"/>
        <v>28</v>
      </c>
      <c r="Z17" s="11">
        <f t="shared" si="10"/>
        <v>32763</v>
      </c>
      <c r="AA17" s="60">
        <f t="shared" si="11"/>
        <v>7501</v>
      </c>
      <c r="AB17" s="11">
        <f t="shared" si="12"/>
        <v>27.672362499000002</v>
      </c>
      <c r="AC17" s="11">
        <f t="shared" si="5"/>
        <v>8</v>
      </c>
      <c r="AD17" s="11">
        <f t="shared" si="13"/>
        <v>6</v>
      </c>
      <c r="AE17" s="11">
        <f t="shared" si="14"/>
        <v>3</v>
      </c>
    </row>
    <row r="18" spans="1:31" s="11" customFormat="1" ht="15" customHeight="1" x14ac:dyDescent="0.25">
      <c r="A18" s="12">
        <v>9</v>
      </c>
      <c r="B18" s="123" t="s">
        <v>101</v>
      </c>
      <c r="C18" s="38" t="s">
        <v>102</v>
      </c>
      <c r="D18" s="16">
        <v>4</v>
      </c>
      <c r="E18" s="39">
        <v>6750</v>
      </c>
      <c r="F18" s="14">
        <v>4</v>
      </c>
      <c r="G18" s="40">
        <v>6356</v>
      </c>
      <c r="H18" s="16">
        <v>5</v>
      </c>
      <c r="I18" s="39">
        <v>4305</v>
      </c>
      <c r="J18" s="14">
        <v>6</v>
      </c>
      <c r="K18" s="40">
        <v>1440</v>
      </c>
      <c r="L18" s="16">
        <v>1</v>
      </c>
      <c r="M18" s="39">
        <v>5250</v>
      </c>
      <c r="N18" s="14">
        <v>3</v>
      </c>
      <c r="O18" s="40">
        <v>5860</v>
      </c>
      <c r="P18" s="16">
        <v>7</v>
      </c>
      <c r="Q18" s="39">
        <v>1945</v>
      </c>
      <c r="R18" s="14">
        <v>3</v>
      </c>
      <c r="S18" s="40">
        <v>2904</v>
      </c>
      <c r="T18" s="114">
        <f t="shared" si="6"/>
        <v>3.5</v>
      </c>
      <c r="U18" s="35">
        <f t="shared" si="7"/>
        <v>29.5</v>
      </c>
      <c r="V18" s="54">
        <f t="shared" si="8"/>
        <v>34810</v>
      </c>
      <c r="W18" s="36">
        <f t="shared" si="9"/>
        <v>9</v>
      </c>
      <c r="X18" s="11">
        <f t="shared" si="4"/>
        <v>1</v>
      </c>
      <c r="Y18" s="11">
        <f t="shared" si="10"/>
        <v>29.5</v>
      </c>
      <c r="Z18" s="11">
        <f t="shared" si="10"/>
        <v>34810</v>
      </c>
      <c r="AA18" s="60">
        <f t="shared" si="11"/>
        <v>6750</v>
      </c>
      <c r="AB18" s="11">
        <f t="shared" si="12"/>
        <v>29.151893250000001</v>
      </c>
      <c r="AC18" s="11">
        <f t="shared" si="5"/>
        <v>9</v>
      </c>
      <c r="AD18" s="11">
        <f t="shared" si="13"/>
        <v>7</v>
      </c>
      <c r="AE18" s="11">
        <f t="shared" si="14"/>
        <v>3.5</v>
      </c>
    </row>
    <row r="19" spans="1:31" s="11" customFormat="1" ht="15" customHeight="1" x14ac:dyDescent="0.25">
      <c r="A19" s="63">
        <v>10</v>
      </c>
      <c r="B19" s="125" t="s">
        <v>103</v>
      </c>
      <c r="C19" s="38" t="s">
        <v>76</v>
      </c>
      <c r="D19" s="16">
        <v>5</v>
      </c>
      <c r="E19" s="39">
        <v>4477</v>
      </c>
      <c r="F19" s="14">
        <v>3</v>
      </c>
      <c r="G19" s="40">
        <v>5670</v>
      </c>
      <c r="H19" s="16">
        <v>4</v>
      </c>
      <c r="I19" s="39">
        <v>3180</v>
      </c>
      <c r="J19" s="14">
        <v>3</v>
      </c>
      <c r="K19" s="40">
        <v>2707</v>
      </c>
      <c r="L19" s="16">
        <v>4</v>
      </c>
      <c r="M19" s="39">
        <v>4305</v>
      </c>
      <c r="N19" s="14">
        <v>5</v>
      </c>
      <c r="O19" s="40">
        <v>3380</v>
      </c>
      <c r="P19" s="16">
        <v>3</v>
      </c>
      <c r="Q19" s="39">
        <v>2478</v>
      </c>
      <c r="R19" s="14">
        <v>5</v>
      </c>
      <c r="S19" s="40">
        <v>2398</v>
      </c>
      <c r="T19" s="114">
        <f t="shared" si="6"/>
        <v>2.5</v>
      </c>
      <c r="U19" s="35">
        <f t="shared" si="7"/>
        <v>29.5</v>
      </c>
      <c r="V19" s="54">
        <f t="shared" si="8"/>
        <v>28595</v>
      </c>
      <c r="W19" s="36">
        <f t="shared" si="9"/>
        <v>10</v>
      </c>
      <c r="X19" s="11">
        <f t="shared" si="4"/>
        <v>1</v>
      </c>
      <c r="Y19" s="11">
        <f t="shared" si="10"/>
        <v>29.5</v>
      </c>
      <c r="Z19" s="11">
        <f t="shared" si="10"/>
        <v>28595</v>
      </c>
      <c r="AA19" s="60">
        <f t="shared" si="11"/>
        <v>5670</v>
      </c>
      <c r="AB19" s="11">
        <f t="shared" si="12"/>
        <v>29.21404433</v>
      </c>
      <c r="AC19" s="11">
        <f t="shared" si="5"/>
        <v>10</v>
      </c>
      <c r="AD19" s="11">
        <f t="shared" si="13"/>
        <v>5</v>
      </c>
      <c r="AE19" s="11">
        <f t="shared" si="14"/>
        <v>2.5</v>
      </c>
    </row>
    <row r="20" spans="1:31" s="11" customFormat="1" ht="15" customHeight="1" x14ac:dyDescent="0.25">
      <c r="A20" s="12">
        <v>11</v>
      </c>
      <c r="B20" s="121" t="s">
        <v>106</v>
      </c>
      <c r="C20" s="38" t="s">
        <v>76</v>
      </c>
      <c r="D20" s="16">
        <v>2</v>
      </c>
      <c r="E20" s="39">
        <v>11120</v>
      </c>
      <c r="F20" s="14">
        <v>7</v>
      </c>
      <c r="G20" s="40">
        <v>3501</v>
      </c>
      <c r="H20" s="16">
        <v>5</v>
      </c>
      <c r="I20" s="39">
        <v>2668</v>
      </c>
      <c r="J20" s="14">
        <v>4</v>
      </c>
      <c r="K20" s="40">
        <v>2807</v>
      </c>
      <c r="L20" s="16">
        <v>6</v>
      </c>
      <c r="M20" s="39">
        <v>3750</v>
      </c>
      <c r="N20" s="14">
        <v>6</v>
      </c>
      <c r="O20" s="40">
        <v>2855</v>
      </c>
      <c r="P20" s="16">
        <v>4</v>
      </c>
      <c r="Q20" s="39">
        <v>2476</v>
      </c>
      <c r="R20" s="14">
        <v>7</v>
      </c>
      <c r="S20" s="40">
        <v>2299</v>
      </c>
      <c r="T20" s="114">
        <f t="shared" si="6"/>
        <v>3.5</v>
      </c>
      <c r="U20" s="35">
        <f t="shared" si="7"/>
        <v>37.5</v>
      </c>
      <c r="V20" s="54">
        <f t="shared" si="8"/>
        <v>31476</v>
      </c>
      <c r="W20" s="36">
        <f t="shared" si="9"/>
        <v>11</v>
      </c>
      <c r="X20" s="11">
        <f t="shared" si="4"/>
        <v>1</v>
      </c>
      <c r="Y20" s="11">
        <f t="shared" si="10"/>
        <v>37.5</v>
      </c>
      <c r="Z20" s="11">
        <f t="shared" si="10"/>
        <v>31476</v>
      </c>
      <c r="AA20" s="60">
        <f t="shared" si="11"/>
        <v>11120</v>
      </c>
      <c r="AB20" s="11">
        <f t="shared" si="12"/>
        <v>37.185228879999997</v>
      </c>
      <c r="AC20" s="11">
        <f t="shared" si="5"/>
        <v>11</v>
      </c>
      <c r="AD20" s="11">
        <f t="shared" si="13"/>
        <v>7</v>
      </c>
      <c r="AE20" s="11">
        <f t="shared" si="14"/>
        <v>3.5</v>
      </c>
    </row>
    <row r="21" spans="1:31" s="11" customFormat="1" ht="15" customHeight="1" x14ac:dyDescent="0.2">
      <c r="A21" s="12">
        <v>12</v>
      </c>
      <c r="B21" s="122" t="s">
        <v>96</v>
      </c>
      <c r="C21" s="38" t="s">
        <v>97</v>
      </c>
      <c r="D21" s="16">
        <v>7</v>
      </c>
      <c r="E21" s="39">
        <v>3593</v>
      </c>
      <c r="F21" s="14">
        <v>4</v>
      </c>
      <c r="G21" s="40">
        <v>4205</v>
      </c>
      <c r="H21" s="16">
        <v>3</v>
      </c>
      <c r="I21" s="39">
        <v>4562</v>
      </c>
      <c r="J21" s="14">
        <v>5</v>
      </c>
      <c r="K21" s="40">
        <v>2095</v>
      </c>
      <c r="L21" s="16">
        <v>7</v>
      </c>
      <c r="M21" s="39">
        <v>2010</v>
      </c>
      <c r="N21" s="14">
        <v>6</v>
      </c>
      <c r="O21" s="40">
        <v>3255</v>
      </c>
      <c r="P21" s="16">
        <v>5</v>
      </c>
      <c r="Q21" s="39">
        <v>2313</v>
      </c>
      <c r="R21" s="14">
        <v>5</v>
      </c>
      <c r="S21" s="40">
        <v>3005</v>
      </c>
      <c r="T21" s="114">
        <f t="shared" si="6"/>
        <v>3.5</v>
      </c>
      <c r="U21" s="35">
        <f t="shared" si="7"/>
        <v>38.5</v>
      </c>
      <c r="V21" s="54">
        <f t="shared" si="8"/>
        <v>25038</v>
      </c>
      <c r="W21" s="36">
        <f t="shared" si="9"/>
        <v>12</v>
      </c>
      <c r="X21" s="11">
        <f t="shared" si="4"/>
        <v>1</v>
      </c>
      <c r="Y21" s="11">
        <f t="shared" si="10"/>
        <v>38.5</v>
      </c>
      <c r="Z21" s="11">
        <f t="shared" si="10"/>
        <v>25038</v>
      </c>
      <c r="AA21" s="60">
        <f t="shared" si="11"/>
        <v>4562</v>
      </c>
      <c r="AB21" s="11">
        <f t="shared" si="12"/>
        <v>38.249615437999999</v>
      </c>
      <c r="AC21" s="11">
        <f t="shared" si="5"/>
        <v>12</v>
      </c>
      <c r="AD21" s="11">
        <f t="shared" si="13"/>
        <v>7</v>
      </c>
      <c r="AE21" s="11">
        <f t="shared" si="14"/>
        <v>3.5</v>
      </c>
    </row>
    <row r="22" spans="1:31" ht="15" customHeight="1" x14ac:dyDescent="0.25">
      <c r="A22" s="63">
        <v>13</v>
      </c>
      <c r="B22" s="121" t="s">
        <v>98</v>
      </c>
      <c r="C22" s="38" t="s">
        <v>99</v>
      </c>
      <c r="D22" s="16">
        <v>6</v>
      </c>
      <c r="E22" s="39">
        <v>4544</v>
      </c>
      <c r="F22" s="14">
        <v>6</v>
      </c>
      <c r="G22" s="40">
        <v>2947</v>
      </c>
      <c r="H22" s="16">
        <v>8</v>
      </c>
      <c r="I22" s="39">
        <v>0</v>
      </c>
      <c r="J22" s="14">
        <v>8</v>
      </c>
      <c r="K22" s="40">
        <v>0</v>
      </c>
      <c r="L22" s="16">
        <v>6</v>
      </c>
      <c r="M22" s="39">
        <v>3135</v>
      </c>
      <c r="N22" s="14">
        <v>7</v>
      </c>
      <c r="O22" s="40">
        <v>2730</v>
      </c>
      <c r="P22" s="16">
        <v>2</v>
      </c>
      <c r="Q22" s="39">
        <v>5114</v>
      </c>
      <c r="R22" s="14">
        <v>6</v>
      </c>
      <c r="S22" s="40">
        <v>2705</v>
      </c>
      <c r="T22" s="114">
        <f t="shared" si="6"/>
        <v>4</v>
      </c>
      <c r="U22" s="35">
        <f t="shared" si="7"/>
        <v>45</v>
      </c>
      <c r="V22" s="54">
        <f t="shared" si="8"/>
        <v>21175</v>
      </c>
      <c r="W22" s="36">
        <f t="shared" si="9"/>
        <v>13</v>
      </c>
      <c r="X22" s="11">
        <f t="shared" si="4"/>
        <v>1</v>
      </c>
      <c r="Y22" s="11">
        <f t="shared" si="10"/>
        <v>45</v>
      </c>
      <c r="Z22" s="11">
        <f t="shared" si="10"/>
        <v>21175</v>
      </c>
      <c r="AA22" s="60">
        <f t="shared" si="11"/>
        <v>5114</v>
      </c>
      <c r="AB22" s="11">
        <f t="shared" si="12"/>
        <v>44.788244886000001</v>
      </c>
      <c r="AC22" s="11">
        <f t="shared" si="5"/>
        <v>13</v>
      </c>
      <c r="AD22" s="11">
        <f t="shared" si="13"/>
        <v>8</v>
      </c>
      <c r="AE22" s="11">
        <f t="shared" si="14"/>
        <v>4</v>
      </c>
    </row>
    <row r="23" spans="1:31" ht="15.75" customHeight="1" x14ac:dyDescent="0.25">
      <c r="A23" s="12">
        <v>14</v>
      </c>
      <c r="B23" s="123"/>
      <c r="C23" s="38"/>
      <c r="D23" s="16"/>
      <c r="E23" s="39"/>
      <c r="F23" s="14"/>
      <c r="G23" s="40"/>
      <c r="H23" s="16"/>
      <c r="I23" s="39"/>
      <c r="J23" s="14"/>
      <c r="K23" s="40"/>
      <c r="L23" s="16"/>
      <c r="M23" s="39"/>
      <c r="N23" s="14"/>
      <c r="O23" s="40"/>
      <c r="P23" s="16"/>
      <c r="Q23" s="39"/>
      <c r="R23" s="14"/>
      <c r="S23" s="40"/>
      <c r="T23" s="114" t="str">
        <f t="shared" si="6"/>
        <v/>
      </c>
      <c r="U23" s="35" t="str">
        <f t="shared" si="7"/>
        <v/>
      </c>
      <c r="V23" s="54" t="str">
        <f t="shared" si="8"/>
        <v/>
      </c>
      <c r="W23" s="36" t="str">
        <f t="shared" si="9"/>
        <v/>
      </c>
      <c r="X23" s="11" t="str">
        <f t="shared" si="4"/>
        <v/>
      </c>
      <c r="Y23" s="11" t="str">
        <f t="shared" si="10"/>
        <v/>
      </c>
      <c r="Z23" s="11" t="str">
        <f t="shared" si="10"/>
        <v/>
      </c>
      <c r="AA23" s="60">
        <f t="shared" si="11"/>
        <v>0</v>
      </c>
      <c r="AB23" s="11" t="str">
        <f t="shared" si="12"/>
        <v/>
      </c>
      <c r="AC23" s="11" t="str">
        <f t="shared" si="5"/>
        <v/>
      </c>
      <c r="AD23" s="11" t="str">
        <f t="shared" si="13"/>
        <v/>
      </c>
      <c r="AE23" s="11" t="str">
        <f t="shared" si="14"/>
        <v/>
      </c>
    </row>
    <row r="24" spans="1:31" ht="16.5" x14ac:dyDescent="0.25">
      <c r="A24" s="12">
        <v>15</v>
      </c>
      <c r="B24" s="124"/>
      <c r="C24" s="38"/>
      <c r="D24" s="16"/>
      <c r="E24" s="39"/>
      <c r="F24" s="14"/>
      <c r="G24" s="40"/>
      <c r="H24" s="16"/>
      <c r="I24" s="39"/>
      <c r="J24" s="14"/>
      <c r="K24" s="40"/>
      <c r="L24" s="16"/>
      <c r="M24" s="39"/>
      <c r="N24" s="14"/>
      <c r="O24" s="40"/>
      <c r="P24" s="16"/>
      <c r="Q24" s="39"/>
      <c r="R24" s="14"/>
      <c r="S24" s="40"/>
      <c r="T24" s="114" t="str">
        <f t="shared" si="6"/>
        <v/>
      </c>
      <c r="U24" s="35" t="str">
        <f t="shared" si="7"/>
        <v/>
      </c>
      <c r="V24" s="54" t="str">
        <f t="shared" si="8"/>
        <v/>
      </c>
      <c r="W24" s="36" t="str">
        <f t="shared" si="9"/>
        <v/>
      </c>
      <c r="X24" s="11" t="str">
        <f t="shared" si="4"/>
        <v/>
      </c>
      <c r="Y24" s="11" t="str">
        <f t="shared" si="10"/>
        <v/>
      </c>
      <c r="Z24" s="11" t="str">
        <f t="shared" si="10"/>
        <v/>
      </c>
      <c r="AA24" s="60">
        <f t="shared" si="11"/>
        <v>0</v>
      </c>
      <c r="AB24" s="11" t="str">
        <f t="shared" si="12"/>
        <v/>
      </c>
      <c r="AC24" s="11" t="str">
        <f t="shared" si="5"/>
        <v/>
      </c>
      <c r="AD24" s="11" t="str">
        <f t="shared" si="13"/>
        <v/>
      </c>
      <c r="AE24" s="11" t="str">
        <f t="shared" si="14"/>
        <v/>
      </c>
    </row>
    <row r="25" spans="1:31" ht="16.899999999999999" customHeight="1" x14ac:dyDescent="0.2">
      <c r="A25" s="63">
        <v>16</v>
      </c>
      <c r="B25" s="37"/>
      <c r="C25" s="38"/>
      <c r="D25" s="16"/>
      <c r="E25" s="39"/>
      <c r="F25" s="14"/>
      <c r="G25" s="40"/>
      <c r="H25" s="16"/>
      <c r="I25" s="39"/>
      <c r="J25" s="14"/>
      <c r="K25" s="40"/>
      <c r="L25" s="16"/>
      <c r="M25" s="39"/>
      <c r="N25" s="14"/>
      <c r="O25" s="40"/>
      <c r="P25" s="16"/>
      <c r="Q25" s="39"/>
      <c r="R25" s="14"/>
      <c r="S25" s="40"/>
      <c r="T25" s="114" t="str">
        <f t="shared" si="6"/>
        <v/>
      </c>
      <c r="U25" s="35" t="str">
        <f t="shared" si="7"/>
        <v/>
      </c>
      <c r="V25" s="54" t="str">
        <f t="shared" si="8"/>
        <v/>
      </c>
      <c r="W25" s="36" t="str">
        <f t="shared" si="9"/>
        <v/>
      </c>
      <c r="X25" s="11" t="str">
        <f t="shared" si="4"/>
        <v/>
      </c>
      <c r="Y25" s="11" t="str">
        <f t="shared" si="10"/>
        <v/>
      </c>
      <c r="Z25" s="11" t="str">
        <f t="shared" si="10"/>
        <v/>
      </c>
      <c r="AA25" s="60">
        <f t="shared" si="11"/>
        <v>0</v>
      </c>
      <c r="AB25" s="11" t="str">
        <f t="shared" si="12"/>
        <v/>
      </c>
      <c r="AC25" s="11" t="str">
        <f t="shared" si="5"/>
        <v/>
      </c>
      <c r="AD25" s="11" t="str">
        <f t="shared" si="13"/>
        <v/>
      </c>
      <c r="AE25" s="11" t="str">
        <f t="shared" si="14"/>
        <v/>
      </c>
    </row>
    <row r="26" spans="1:31" ht="16.899999999999999" customHeight="1" x14ac:dyDescent="0.2">
      <c r="A26" s="12">
        <v>17</v>
      </c>
      <c r="B26" s="37"/>
      <c r="C26" s="38"/>
      <c r="D26" s="16"/>
      <c r="E26" s="39"/>
      <c r="F26" s="14"/>
      <c r="G26" s="40"/>
      <c r="H26" s="16"/>
      <c r="I26" s="39"/>
      <c r="J26" s="14"/>
      <c r="K26" s="40"/>
      <c r="L26" s="16"/>
      <c r="M26" s="39"/>
      <c r="N26" s="14"/>
      <c r="O26" s="40"/>
      <c r="P26" s="16"/>
      <c r="Q26" s="39"/>
      <c r="R26" s="14"/>
      <c r="S26" s="40"/>
      <c r="T26" s="114" t="str">
        <f t="shared" si="6"/>
        <v/>
      </c>
      <c r="U26" s="35" t="str">
        <f t="shared" si="7"/>
        <v/>
      </c>
      <c r="V26" s="54" t="str">
        <f t="shared" si="8"/>
        <v/>
      </c>
      <c r="W26" s="36" t="str">
        <f t="shared" si="9"/>
        <v/>
      </c>
      <c r="X26" s="11" t="str">
        <f t="shared" si="4"/>
        <v/>
      </c>
      <c r="Y26" s="11" t="str">
        <f t="shared" si="10"/>
        <v/>
      </c>
      <c r="Z26" s="11" t="str">
        <f t="shared" si="10"/>
        <v/>
      </c>
      <c r="AA26" s="60">
        <f t="shared" si="11"/>
        <v>0</v>
      </c>
      <c r="AB26" s="11" t="str">
        <f t="shared" si="12"/>
        <v/>
      </c>
      <c r="AC26" s="11" t="str">
        <f t="shared" si="5"/>
        <v/>
      </c>
      <c r="AD26" s="11" t="str">
        <f t="shared" si="13"/>
        <v/>
      </c>
      <c r="AE26" s="11" t="str">
        <f t="shared" si="14"/>
        <v/>
      </c>
    </row>
    <row r="27" spans="1:31" ht="16.5" x14ac:dyDescent="0.25">
      <c r="A27" s="12">
        <v>18</v>
      </c>
      <c r="B27" s="124"/>
      <c r="C27" s="38"/>
      <c r="D27" s="16"/>
      <c r="E27" s="39"/>
      <c r="F27" s="14"/>
      <c r="G27" s="40"/>
      <c r="H27" s="16"/>
      <c r="I27" s="39"/>
      <c r="J27" s="14"/>
      <c r="K27" s="40"/>
      <c r="L27" s="16"/>
      <c r="M27" s="39"/>
      <c r="N27" s="14"/>
      <c r="O27" s="40"/>
      <c r="P27" s="16"/>
      <c r="Q27" s="39"/>
      <c r="R27" s="14"/>
      <c r="S27" s="40"/>
      <c r="T27" s="114" t="str">
        <f t="shared" si="6"/>
        <v/>
      </c>
      <c r="U27" s="35" t="str">
        <f t="shared" si="7"/>
        <v/>
      </c>
      <c r="V27" s="54" t="str">
        <f t="shared" si="8"/>
        <v/>
      </c>
      <c r="W27" s="36" t="str">
        <f t="shared" si="9"/>
        <v/>
      </c>
      <c r="X27" s="11" t="str">
        <f t="shared" si="4"/>
        <v/>
      </c>
      <c r="Y27" s="11" t="str">
        <f t="shared" si="10"/>
        <v/>
      </c>
      <c r="Z27" s="11" t="str">
        <f t="shared" si="10"/>
        <v/>
      </c>
      <c r="AA27" s="60">
        <f t="shared" si="11"/>
        <v>0</v>
      </c>
      <c r="AB27" s="11" t="str">
        <f t="shared" si="12"/>
        <v/>
      </c>
      <c r="AC27" s="11" t="str">
        <f t="shared" si="5"/>
        <v/>
      </c>
      <c r="AD27" s="11" t="str">
        <f t="shared" si="13"/>
        <v/>
      </c>
      <c r="AE27" s="11" t="str">
        <f t="shared" si="14"/>
        <v/>
      </c>
    </row>
    <row r="28" spans="1:31" ht="16.5" x14ac:dyDescent="0.25">
      <c r="A28" s="63">
        <v>19</v>
      </c>
      <c r="B28" s="124"/>
      <c r="C28" s="38"/>
      <c r="D28" s="16"/>
      <c r="E28" s="39"/>
      <c r="F28" s="14"/>
      <c r="G28" s="40"/>
      <c r="H28" s="16"/>
      <c r="I28" s="39"/>
      <c r="J28" s="14"/>
      <c r="K28" s="40"/>
      <c r="L28" s="16"/>
      <c r="M28" s="39"/>
      <c r="N28" s="14"/>
      <c r="O28" s="40"/>
      <c r="P28" s="16"/>
      <c r="Q28" s="39"/>
      <c r="R28" s="14"/>
      <c r="S28" s="40"/>
      <c r="T28" s="114" t="str">
        <f t="shared" si="6"/>
        <v/>
      </c>
      <c r="U28" s="35" t="str">
        <f t="shared" si="7"/>
        <v/>
      </c>
      <c r="V28" s="54" t="str">
        <f t="shared" si="8"/>
        <v/>
      </c>
      <c r="W28" s="36" t="str">
        <f t="shared" si="9"/>
        <v/>
      </c>
      <c r="X28" s="11" t="str">
        <f t="shared" si="4"/>
        <v/>
      </c>
      <c r="Y28" s="11" t="str">
        <f t="shared" si="10"/>
        <v/>
      </c>
      <c r="Z28" s="11" t="str">
        <f t="shared" si="10"/>
        <v/>
      </c>
      <c r="AA28" s="60">
        <f t="shared" si="11"/>
        <v>0</v>
      </c>
      <c r="AB28" s="11" t="str">
        <f t="shared" si="12"/>
        <v/>
      </c>
      <c r="AC28" s="11" t="str">
        <f t="shared" si="5"/>
        <v/>
      </c>
      <c r="AD28" s="11" t="str">
        <f t="shared" si="13"/>
        <v/>
      </c>
      <c r="AE28" s="11" t="str">
        <f t="shared" si="14"/>
        <v/>
      </c>
    </row>
    <row r="29" spans="1:31" ht="16.5" x14ac:dyDescent="0.2">
      <c r="A29" s="12">
        <v>20</v>
      </c>
      <c r="B29" s="37"/>
      <c r="C29" s="38"/>
      <c r="D29" s="16"/>
      <c r="E29" s="39"/>
      <c r="F29" s="14"/>
      <c r="G29" s="40"/>
      <c r="H29" s="16"/>
      <c r="I29" s="39"/>
      <c r="J29" s="14"/>
      <c r="K29" s="40"/>
      <c r="L29" s="16"/>
      <c r="M29" s="39"/>
      <c r="N29" s="14"/>
      <c r="O29" s="40"/>
      <c r="P29" s="16"/>
      <c r="Q29" s="39"/>
      <c r="R29" s="14"/>
      <c r="S29" s="40"/>
      <c r="T29" s="114" t="str">
        <f t="shared" si="6"/>
        <v/>
      </c>
      <c r="U29" s="35" t="str">
        <f t="shared" si="7"/>
        <v/>
      </c>
      <c r="V29" s="54" t="str">
        <f t="shared" si="8"/>
        <v/>
      </c>
      <c r="W29" s="36" t="str">
        <f t="shared" si="9"/>
        <v/>
      </c>
      <c r="X29" s="11" t="str">
        <f t="shared" si="4"/>
        <v/>
      </c>
      <c r="Y29" s="11" t="str">
        <f t="shared" si="10"/>
        <v/>
      </c>
      <c r="Z29" s="11" t="str">
        <f t="shared" si="10"/>
        <v/>
      </c>
      <c r="AA29" s="60">
        <f t="shared" si="11"/>
        <v>0</v>
      </c>
      <c r="AB29" s="11" t="str">
        <f t="shared" si="12"/>
        <v/>
      </c>
      <c r="AC29" s="11" t="str">
        <f t="shared" si="5"/>
        <v/>
      </c>
      <c r="AD29" s="11" t="str">
        <f t="shared" si="13"/>
        <v/>
      </c>
      <c r="AE29" s="11" t="str">
        <f t="shared" si="14"/>
        <v/>
      </c>
    </row>
    <row r="30" spans="1:31" ht="16.5" x14ac:dyDescent="0.2">
      <c r="A30" s="12">
        <v>21</v>
      </c>
      <c r="B30" s="37"/>
      <c r="C30" s="38"/>
      <c r="D30" s="16"/>
      <c r="E30" s="39"/>
      <c r="F30" s="14"/>
      <c r="G30" s="40"/>
      <c r="H30" s="16"/>
      <c r="I30" s="39"/>
      <c r="J30" s="14"/>
      <c r="K30" s="40"/>
      <c r="L30" s="16"/>
      <c r="M30" s="39"/>
      <c r="N30" s="14"/>
      <c r="O30" s="40"/>
      <c r="P30" s="16"/>
      <c r="Q30" s="39"/>
      <c r="R30" s="14"/>
      <c r="S30" s="40"/>
      <c r="T30" s="114" t="str">
        <f t="shared" si="6"/>
        <v/>
      </c>
      <c r="U30" s="35" t="str">
        <f t="shared" si="7"/>
        <v/>
      </c>
      <c r="V30" s="54" t="str">
        <f t="shared" si="8"/>
        <v/>
      </c>
      <c r="W30" s="36" t="str">
        <f t="shared" si="9"/>
        <v/>
      </c>
      <c r="X30" s="11" t="str">
        <f t="shared" si="4"/>
        <v/>
      </c>
      <c r="Y30" s="11" t="str">
        <f t="shared" si="10"/>
        <v/>
      </c>
      <c r="Z30" s="11" t="str">
        <f t="shared" si="10"/>
        <v/>
      </c>
      <c r="AA30" s="60">
        <f t="shared" si="11"/>
        <v>0</v>
      </c>
      <c r="AB30" s="11" t="str">
        <f t="shared" si="12"/>
        <v/>
      </c>
      <c r="AC30" s="11" t="str">
        <f t="shared" si="5"/>
        <v/>
      </c>
      <c r="AD30" s="11" t="str">
        <f t="shared" si="13"/>
        <v/>
      </c>
      <c r="AE30" s="11" t="str">
        <f t="shared" si="14"/>
        <v/>
      </c>
    </row>
    <row r="31" spans="1:31" ht="16.5" x14ac:dyDescent="0.2">
      <c r="A31" s="63">
        <v>22</v>
      </c>
      <c r="B31" s="37"/>
      <c r="C31" s="38"/>
      <c r="D31" s="16"/>
      <c r="E31" s="39"/>
      <c r="F31" s="14"/>
      <c r="G31" s="40"/>
      <c r="H31" s="16"/>
      <c r="I31" s="39"/>
      <c r="J31" s="14"/>
      <c r="K31" s="40"/>
      <c r="L31" s="16"/>
      <c r="M31" s="39"/>
      <c r="N31" s="14"/>
      <c r="O31" s="40"/>
      <c r="P31" s="16"/>
      <c r="Q31" s="39"/>
      <c r="R31" s="14"/>
      <c r="S31" s="40"/>
      <c r="T31" s="114" t="str">
        <f t="shared" si="6"/>
        <v/>
      </c>
      <c r="U31" s="35" t="str">
        <f t="shared" si="7"/>
        <v/>
      </c>
      <c r="V31" s="54" t="str">
        <f t="shared" si="8"/>
        <v/>
      </c>
      <c r="W31" s="36" t="str">
        <f t="shared" si="9"/>
        <v/>
      </c>
      <c r="X31" s="11" t="str">
        <f t="shared" si="4"/>
        <v/>
      </c>
      <c r="Y31" s="11" t="str">
        <f t="shared" si="10"/>
        <v/>
      </c>
      <c r="Z31" s="11" t="str">
        <f t="shared" si="10"/>
        <v/>
      </c>
      <c r="AA31" s="60">
        <f t="shared" si="11"/>
        <v>0</v>
      </c>
      <c r="AB31" s="11" t="str">
        <f t="shared" si="12"/>
        <v/>
      </c>
      <c r="AC31" s="11" t="str">
        <f t="shared" si="5"/>
        <v/>
      </c>
      <c r="AD31" s="11" t="str">
        <f t="shared" si="13"/>
        <v/>
      </c>
      <c r="AE31" s="11" t="str">
        <f t="shared" si="14"/>
        <v/>
      </c>
    </row>
    <row r="32" spans="1:31" ht="16.5" x14ac:dyDescent="0.2">
      <c r="A32" s="12">
        <v>23</v>
      </c>
      <c r="B32" s="37"/>
      <c r="C32" s="38"/>
      <c r="D32" s="16"/>
      <c r="E32" s="39"/>
      <c r="F32" s="14"/>
      <c r="G32" s="40"/>
      <c r="H32" s="16"/>
      <c r="I32" s="39"/>
      <c r="J32" s="14"/>
      <c r="K32" s="40"/>
      <c r="L32" s="16"/>
      <c r="M32" s="39"/>
      <c r="N32" s="14"/>
      <c r="O32" s="40"/>
      <c r="P32" s="16"/>
      <c r="Q32" s="39"/>
      <c r="R32" s="14"/>
      <c r="S32" s="40"/>
      <c r="T32" s="114" t="str">
        <f t="shared" si="6"/>
        <v/>
      </c>
      <c r="U32" s="35" t="str">
        <f t="shared" si="7"/>
        <v/>
      </c>
      <c r="V32" s="54" t="str">
        <f t="shared" si="8"/>
        <v/>
      </c>
      <c r="W32" s="36" t="str">
        <f t="shared" si="9"/>
        <v/>
      </c>
      <c r="X32" s="11" t="str">
        <f t="shared" si="4"/>
        <v/>
      </c>
      <c r="Y32" s="11" t="str">
        <f t="shared" si="10"/>
        <v/>
      </c>
      <c r="Z32" s="11" t="str">
        <f t="shared" si="10"/>
        <v/>
      </c>
      <c r="AA32" s="60">
        <f t="shared" si="11"/>
        <v>0</v>
      </c>
      <c r="AB32" s="11" t="str">
        <f t="shared" si="12"/>
        <v/>
      </c>
      <c r="AC32" s="11" t="str">
        <f t="shared" si="5"/>
        <v/>
      </c>
      <c r="AD32" s="11" t="str">
        <f t="shared" si="13"/>
        <v/>
      </c>
      <c r="AE32" s="11" t="str">
        <f t="shared" si="14"/>
        <v/>
      </c>
    </row>
    <row r="33" spans="1:31" ht="16.5" x14ac:dyDescent="0.2">
      <c r="A33" s="12">
        <v>24</v>
      </c>
      <c r="B33" s="37"/>
      <c r="C33" s="38"/>
      <c r="D33" s="16"/>
      <c r="E33" s="39"/>
      <c r="F33" s="14"/>
      <c r="G33" s="40"/>
      <c r="H33" s="16"/>
      <c r="I33" s="39"/>
      <c r="J33" s="14"/>
      <c r="K33" s="40"/>
      <c r="L33" s="16"/>
      <c r="M33" s="39"/>
      <c r="N33" s="14"/>
      <c r="O33" s="40"/>
      <c r="P33" s="16"/>
      <c r="Q33" s="39"/>
      <c r="R33" s="14"/>
      <c r="S33" s="40"/>
      <c r="T33" s="114" t="str">
        <f t="shared" si="6"/>
        <v/>
      </c>
      <c r="U33" s="35" t="str">
        <f t="shared" si="7"/>
        <v/>
      </c>
      <c r="V33" s="54" t="str">
        <f t="shared" si="8"/>
        <v/>
      </c>
      <c r="W33" s="36" t="str">
        <f t="shared" si="9"/>
        <v/>
      </c>
      <c r="X33" s="11" t="str">
        <f t="shared" si="4"/>
        <v/>
      </c>
      <c r="Y33" s="11" t="str">
        <f t="shared" si="10"/>
        <v/>
      </c>
      <c r="Z33" s="11" t="str">
        <f t="shared" si="10"/>
        <v/>
      </c>
      <c r="AA33" s="60">
        <f t="shared" si="11"/>
        <v>0</v>
      </c>
      <c r="AB33" s="11" t="str">
        <f t="shared" si="12"/>
        <v/>
      </c>
      <c r="AC33" s="11" t="str">
        <f t="shared" si="5"/>
        <v/>
      </c>
      <c r="AD33" s="11" t="str">
        <f t="shared" si="13"/>
        <v/>
      </c>
      <c r="AE33" s="11" t="str">
        <f t="shared" si="14"/>
        <v/>
      </c>
    </row>
    <row r="34" spans="1:31" ht="16.5" x14ac:dyDescent="0.2">
      <c r="A34" s="63">
        <v>25</v>
      </c>
      <c r="B34" s="37"/>
      <c r="C34" s="38"/>
      <c r="D34" s="16"/>
      <c r="E34" s="39"/>
      <c r="F34" s="14"/>
      <c r="G34" s="40"/>
      <c r="H34" s="16"/>
      <c r="I34" s="39"/>
      <c r="J34" s="14"/>
      <c r="K34" s="40"/>
      <c r="L34" s="16"/>
      <c r="M34" s="39"/>
      <c r="N34" s="14"/>
      <c r="O34" s="40"/>
      <c r="P34" s="16"/>
      <c r="Q34" s="39"/>
      <c r="R34" s="14"/>
      <c r="S34" s="40"/>
      <c r="T34" s="114" t="str">
        <f t="shared" si="6"/>
        <v/>
      </c>
      <c r="U34" s="35" t="str">
        <f t="shared" si="7"/>
        <v/>
      </c>
      <c r="V34" s="54" t="str">
        <f t="shared" si="8"/>
        <v/>
      </c>
      <c r="W34" s="36" t="str">
        <f t="shared" si="9"/>
        <v/>
      </c>
      <c r="X34" s="11" t="str">
        <f t="shared" si="4"/>
        <v/>
      </c>
      <c r="Y34" s="11" t="str">
        <f t="shared" si="10"/>
        <v/>
      </c>
      <c r="Z34" s="11" t="str">
        <f t="shared" si="10"/>
        <v/>
      </c>
      <c r="AA34" s="60">
        <f t="shared" si="11"/>
        <v>0</v>
      </c>
      <c r="AB34" s="11" t="str">
        <f t="shared" si="12"/>
        <v/>
      </c>
      <c r="AC34" s="11" t="str">
        <f t="shared" si="5"/>
        <v/>
      </c>
      <c r="AD34" s="11" t="str">
        <f t="shared" si="13"/>
        <v/>
      </c>
      <c r="AE34" s="11" t="str">
        <f t="shared" si="14"/>
        <v/>
      </c>
    </row>
    <row r="35" spans="1:31" ht="16.5" x14ac:dyDescent="0.2">
      <c r="A35" s="12">
        <v>26</v>
      </c>
      <c r="B35" s="37"/>
      <c r="C35" s="38"/>
      <c r="D35" s="16"/>
      <c r="E35" s="39"/>
      <c r="F35" s="14"/>
      <c r="G35" s="40"/>
      <c r="H35" s="16"/>
      <c r="I35" s="39"/>
      <c r="J35" s="14"/>
      <c r="K35" s="40"/>
      <c r="L35" s="16"/>
      <c r="M35" s="39"/>
      <c r="N35" s="14"/>
      <c r="O35" s="40"/>
      <c r="P35" s="16"/>
      <c r="Q35" s="39"/>
      <c r="R35" s="14"/>
      <c r="S35" s="40"/>
      <c r="T35" s="114" t="str">
        <f t="shared" si="6"/>
        <v/>
      </c>
      <c r="U35" s="35" t="str">
        <f t="shared" si="7"/>
        <v/>
      </c>
      <c r="V35" s="54" t="str">
        <f t="shared" si="8"/>
        <v/>
      </c>
      <c r="W35" s="36" t="str">
        <f t="shared" si="9"/>
        <v/>
      </c>
      <c r="X35" s="11" t="str">
        <f t="shared" si="4"/>
        <v/>
      </c>
      <c r="Y35" s="11" t="str">
        <f t="shared" si="10"/>
        <v/>
      </c>
      <c r="Z35" s="11" t="str">
        <f t="shared" si="10"/>
        <v/>
      </c>
      <c r="AA35" s="60">
        <f t="shared" si="11"/>
        <v>0</v>
      </c>
      <c r="AB35" s="11" t="str">
        <f t="shared" si="12"/>
        <v/>
      </c>
      <c r="AC35" s="11" t="str">
        <f t="shared" si="5"/>
        <v/>
      </c>
      <c r="AD35" s="11" t="str">
        <f t="shared" si="13"/>
        <v/>
      </c>
      <c r="AE35" s="11" t="str">
        <f t="shared" si="14"/>
        <v/>
      </c>
    </row>
    <row r="36" spans="1:31" ht="16.5" x14ac:dyDescent="0.2">
      <c r="A36" s="12">
        <v>27</v>
      </c>
      <c r="B36" s="37"/>
      <c r="C36" s="38"/>
      <c r="D36" s="16"/>
      <c r="E36" s="39"/>
      <c r="F36" s="14"/>
      <c r="G36" s="40"/>
      <c r="H36" s="16"/>
      <c r="I36" s="39"/>
      <c r="J36" s="14"/>
      <c r="K36" s="40"/>
      <c r="L36" s="16"/>
      <c r="M36" s="39"/>
      <c r="N36" s="14"/>
      <c r="O36" s="40"/>
      <c r="P36" s="16"/>
      <c r="Q36" s="39"/>
      <c r="R36" s="14"/>
      <c r="S36" s="40"/>
      <c r="T36" s="114" t="str">
        <f t="shared" si="6"/>
        <v/>
      </c>
      <c r="U36" s="35" t="str">
        <f t="shared" si="7"/>
        <v/>
      </c>
      <c r="V36" s="54" t="str">
        <f t="shared" si="8"/>
        <v/>
      </c>
      <c r="W36" s="36" t="str">
        <f t="shared" si="9"/>
        <v/>
      </c>
      <c r="X36" s="11" t="str">
        <f t="shared" si="4"/>
        <v/>
      </c>
      <c r="Y36" s="11" t="str">
        <f t="shared" si="10"/>
        <v/>
      </c>
      <c r="Z36" s="11" t="str">
        <f t="shared" si="10"/>
        <v/>
      </c>
      <c r="AA36" s="60">
        <f t="shared" si="11"/>
        <v>0</v>
      </c>
      <c r="AB36" s="11" t="str">
        <f t="shared" si="12"/>
        <v/>
      </c>
      <c r="AC36" s="11" t="str">
        <f t="shared" si="5"/>
        <v/>
      </c>
      <c r="AD36" s="11" t="str">
        <f t="shared" si="13"/>
        <v/>
      </c>
      <c r="AE36" s="11" t="str">
        <f t="shared" si="14"/>
        <v/>
      </c>
    </row>
    <row r="37" spans="1:31" ht="16.5" x14ac:dyDescent="0.2">
      <c r="A37" s="63">
        <v>28</v>
      </c>
      <c r="B37" s="37"/>
      <c r="C37" s="38"/>
      <c r="D37" s="16"/>
      <c r="E37" s="39"/>
      <c r="F37" s="14"/>
      <c r="G37" s="40"/>
      <c r="H37" s="16"/>
      <c r="I37" s="39"/>
      <c r="J37" s="14"/>
      <c r="K37" s="40"/>
      <c r="L37" s="16"/>
      <c r="M37" s="39"/>
      <c r="N37" s="14"/>
      <c r="O37" s="40"/>
      <c r="P37" s="16"/>
      <c r="Q37" s="39"/>
      <c r="R37" s="14"/>
      <c r="S37" s="40"/>
      <c r="T37" s="114" t="str">
        <f t="shared" si="6"/>
        <v/>
      </c>
      <c r="U37" s="35" t="str">
        <f t="shared" si="7"/>
        <v/>
      </c>
      <c r="V37" s="54" t="str">
        <f t="shared" si="8"/>
        <v/>
      </c>
      <c r="W37" s="36" t="str">
        <f t="shared" si="9"/>
        <v/>
      </c>
      <c r="X37" s="11" t="str">
        <f t="shared" si="4"/>
        <v/>
      </c>
      <c r="Y37" s="11" t="str">
        <f t="shared" si="10"/>
        <v/>
      </c>
      <c r="Z37" s="11" t="str">
        <f t="shared" si="10"/>
        <v/>
      </c>
      <c r="AA37" s="60">
        <f t="shared" si="11"/>
        <v>0</v>
      </c>
      <c r="AB37" s="11" t="str">
        <f t="shared" si="12"/>
        <v/>
      </c>
      <c r="AC37" s="11" t="str">
        <f t="shared" si="5"/>
        <v/>
      </c>
      <c r="AD37" s="11" t="str">
        <f t="shared" si="13"/>
        <v/>
      </c>
      <c r="AE37" s="11" t="str">
        <f t="shared" si="14"/>
        <v/>
      </c>
    </row>
    <row r="38" spans="1:31" ht="16.5" x14ac:dyDescent="0.2">
      <c r="A38" s="12">
        <v>29</v>
      </c>
      <c r="B38" s="37"/>
      <c r="C38" s="38"/>
      <c r="D38" s="16"/>
      <c r="E38" s="39"/>
      <c r="F38" s="14"/>
      <c r="G38" s="40"/>
      <c r="H38" s="16"/>
      <c r="I38" s="39"/>
      <c r="J38" s="14"/>
      <c r="K38" s="40"/>
      <c r="L38" s="16"/>
      <c r="M38" s="39"/>
      <c r="N38" s="14"/>
      <c r="O38" s="40"/>
      <c r="P38" s="16"/>
      <c r="Q38" s="39"/>
      <c r="R38" s="14"/>
      <c r="S38" s="40"/>
      <c r="T38" s="114" t="str">
        <f t="shared" si="6"/>
        <v/>
      </c>
      <c r="U38" s="35" t="str">
        <f t="shared" si="7"/>
        <v/>
      </c>
      <c r="V38" s="54" t="str">
        <f t="shared" si="8"/>
        <v/>
      </c>
      <c r="W38" s="36" t="str">
        <f t="shared" si="9"/>
        <v/>
      </c>
      <c r="X38" s="11" t="str">
        <f t="shared" si="4"/>
        <v/>
      </c>
      <c r="Y38" s="11" t="str">
        <f t="shared" si="10"/>
        <v/>
      </c>
      <c r="Z38" s="11" t="str">
        <f t="shared" si="10"/>
        <v/>
      </c>
      <c r="AA38" s="60">
        <f t="shared" si="11"/>
        <v>0</v>
      </c>
      <c r="AB38" s="11" t="str">
        <f t="shared" si="12"/>
        <v/>
      </c>
      <c r="AC38" s="11" t="str">
        <f t="shared" si="5"/>
        <v/>
      </c>
      <c r="AD38" s="11" t="str">
        <f t="shared" si="13"/>
        <v/>
      </c>
      <c r="AE38" s="11" t="str">
        <f t="shared" si="14"/>
        <v/>
      </c>
    </row>
    <row r="39" spans="1:31" ht="16.5" x14ac:dyDescent="0.2">
      <c r="A39" s="12">
        <v>30</v>
      </c>
      <c r="B39" s="37"/>
      <c r="C39" s="38"/>
      <c r="D39" s="16"/>
      <c r="E39" s="39"/>
      <c r="F39" s="14"/>
      <c r="G39" s="40"/>
      <c r="H39" s="16"/>
      <c r="I39" s="39"/>
      <c r="J39" s="14"/>
      <c r="K39" s="40"/>
      <c r="L39" s="16"/>
      <c r="M39" s="39"/>
      <c r="N39" s="14"/>
      <c r="O39" s="40"/>
      <c r="P39" s="16"/>
      <c r="Q39" s="39"/>
      <c r="R39" s="14"/>
      <c r="S39" s="40"/>
      <c r="T39" s="114" t="str">
        <f t="shared" si="6"/>
        <v/>
      </c>
      <c r="U39" s="35" t="str">
        <f t="shared" si="7"/>
        <v/>
      </c>
      <c r="V39" s="54" t="str">
        <f t="shared" si="8"/>
        <v/>
      </c>
      <c r="W39" s="36" t="str">
        <f t="shared" si="9"/>
        <v/>
      </c>
      <c r="X39" s="11" t="str">
        <f t="shared" si="4"/>
        <v/>
      </c>
      <c r="Y39" s="11" t="str">
        <f t="shared" si="10"/>
        <v/>
      </c>
      <c r="Z39" s="11" t="str">
        <f t="shared" si="10"/>
        <v/>
      </c>
      <c r="AA39" s="60">
        <f t="shared" si="11"/>
        <v>0</v>
      </c>
      <c r="AB39" s="11" t="str">
        <f t="shared" si="12"/>
        <v/>
      </c>
      <c r="AC39" s="11" t="str">
        <f t="shared" si="5"/>
        <v/>
      </c>
      <c r="AD39" s="11" t="str">
        <f t="shared" si="13"/>
        <v/>
      </c>
      <c r="AE39" s="11" t="str">
        <f t="shared" si="14"/>
        <v/>
      </c>
    </row>
    <row r="40" spans="1:31" ht="16.5" x14ac:dyDescent="0.2">
      <c r="A40" s="63">
        <v>31</v>
      </c>
      <c r="B40" s="37"/>
      <c r="C40" s="38"/>
      <c r="D40" s="16"/>
      <c r="E40" s="39"/>
      <c r="F40" s="14"/>
      <c r="G40" s="40"/>
      <c r="H40" s="16"/>
      <c r="I40" s="39"/>
      <c r="J40" s="14"/>
      <c r="K40" s="40"/>
      <c r="L40" s="16"/>
      <c r="M40" s="39"/>
      <c r="N40" s="14"/>
      <c r="O40" s="40"/>
      <c r="P40" s="16"/>
      <c r="Q40" s="39"/>
      <c r="R40" s="14"/>
      <c r="S40" s="40"/>
      <c r="T40" s="114" t="str">
        <f t="shared" si="6"/>
        <v/>
      </c>
      <c r="U40" s="35" t="str">
        <f t="shared" si="7"/>
        <v/>
      </c>
      <c r="V40" s="54" t="str">
        <f t="shared" si="8"/>
        <v/>
      </c>
      <c r="W40" s="36" t="str">
        <f t="shared" si="9"/>
        <v/>
      </c>
      <c r="X40" s="11" t="str">
        <f t="shared" si="4"/>
        <v/>
      </c>
      <c r="Y40" s="11" t="str">
        <f t="shared" si="10"/>
        <v/>
      </c>
      <c r="Z40" s="11" t="str">
        <f t="shared" si="10"/>
        <v/>
      </c>
      <c r="AA40" s="60">
        <f t="shared" si="11"/>
        <v>0</v>
      </c>
      <c r="AB40" s="11" t="str">
        <f t="shared" si="12"/>
        <v/>
      </c>
      <c r="AC40" s="11" t="str">
        <f t="shared" si="5"/>
        <v/>
      </c>
      <c r="AD40" s="11" t="str">
        <f t="shared" si="13"/>
        <v/>
      </c>
      <c r="AE40" s="11" t="str">
        <f t="shared" si="14"/>
        <v/>
      </c>
    </row>
    <row r="41" spans="1:31" ht="16.5" x14ac:dyDescent="0.2">
      <c r="A41" s="12">
        <v>32</v>
      </c>
      <c r="B41" s="37"/>
      <c r="C41" s="38"/>
      <c r="D41" s="16"/>
      <c r="E41" s="39"/>
      <c r="F41" s="14"/>
      <c r="G41" s="40"/>
      <c r="H41" s="16"/>
      <c r="I41" s="39"/>
      <c r="J41" s="14"/>
      <c r="K41" s="40"/>
      <c r="L41" s="16"/>
      <c r="M41" s="39"/>
      <c r="N41" s="14"/>
      <c r="O41" s="40"/>
      <c r="P41" s="16"/>
      <c r="Q41" s="39"/>
      <c r="R41" s="14"/>
      <c r="S41" s="40"/>
      <c r="T41" s="114" t="str">
        <f t="shared" si="6"/>
        <v/>
      </c>
      <c r="U41" s="35" t="str">
        <f t="shared" si="7"/>
        <v/>
      </c>
      <c r="V41" s="54" t="str">
        <f t="shared" si="8"/>
        <v/>
      </c>
      <c r="W41" s="36" t="str">
        <f t="shared" si="9"/>
        <v/>
      </c>
      <c r="X41" s="11" t="str">
        <f t="shared" si="4"/>
        <v/>
      </c>
      <c r="Y41" s="11" t="str">
        <f t="shared" si="10"/>
        <v/>
      </c>
      <c r="Z41" s="11" t="str">
        <f t="shared" si="10"/>
        <v/>
      </c>
      <c r="AA41" s="60">
        <f t="shared" si="11"/>
        <v>0</v>
      </c>
      <c r="AB41" s="11" t="str">
        <f t="shared" si="12"/>
        <v/>
      </c>
      <c r="AC41" s="11" t="str">
        <f t="shared" si="5"/>
        <v/>
      </c>
      <c r="AD41" s="11" t="str">
        <f t="shared" si="13"/>
        <v/>
      </c>
      <c r="AE41" s="11" t="str">
        <f t="shared" si="14"/>
        <v/>
      </c>
    </row>
    <row r="42" spans="1:31" ht="16.5" x14ac:dyDescent="0.2">
      <c r="A42" s="12">
        <v>33</v>
      </c>
      <c r="B42" s="37"/>
      <c r="C42" s="38"/>
      <c r="D42" s="16"/>
      <c r="E42" s="39"/>
      <c r="F42" s="14"/>
      <c r="G42" s="40"/>
      <c r="H42" s="16"/>
      <c r="I42" s="39"/>
      <c r="J42" s="14"/>
      <c r="K42" s="40"/>
      <c r="L42" s="16"/>
      <c r="M42" s="39"/>
      <c r="N42" s="14"/>
      <c r="O42" s="40"/>
      <c r="P42" s="16"/>
      <c r="Q42" s="39"/>
      <c r="R42" s="14"/>
      <c r="S42" s="40"/>
      <c r="T42" s="114" t="str">
        <f t="shared" si="6"/>
        <v/>
      </c>
      <c r="U42" s="35" t="str">
        <f t="shared" si="7"/>
        <v/>
      </c>
      <c r="V42" s="54" t="str">
        <f t="shared" si="8"/>
        <v/>
      </c>
      <c r="W42" s="36" t="str">
        <f t="shared" si="9"/>
        <v/>
      </c>
      <c r="X42" s="11" t="str">
        <f t="shared" si="4"/>
        <v/>
      </c>
      <c r="Y42" s="11" t="str">
        <f t="shared" si="10"/>
        <v/>
      </c>
      <c r="Z42" s="11" t="str">
        <f t="shared" si="10"/>
        <v/>
      </c>
      <c r="AA42" s="60">
        <f t="shared" si="11"/>
        <v>0</v>
      </c>
      <c r="AB42" s="11" t="str">
        <f t="shared" si="12"/>
        <v/>
      </c>
      <c r="AC42" s="11" t="str">
        <f t="shared" si="5"/>
        <v/>
      </c>
      <c r="AD42" s="11" t="str">
        <f t="shared" si="13"/>
        <v/>
      </c>
      <c r="AE42" s="11" t="str">
        <f t="shared" si="14"/>
        <v/>
      </c>
    </row>
    <row r="43" spans="1:31" ht="16.5" x14ac:dyDescent="0.2">
      <c r="A43" s="63">
        <v>34</v>
      </c>
      <c r="B43" s="37"/>
      <c r="C43" s="38"/>
      <c r="D43" s="16"/>
      <c r="E43" s="39"/>
      <c r="F43" s="14"/>
      <c r="G43" s="40"/>
      <c r="H43" s="16"/>
      <c r="I43" s="39"/>
      <c r="J43" s="14"/>
      <c r="K43" s="40"/>
      <c r="L43" s="16"/>
      <c r="M43" s="39"/>
      <c r="N43" s="14"/>
      <c r="O43" s="40"/>
      <c r="P43" s="16"/>
      <c r="Q43" s="39"/>
      <c r="R43" s="14"/>
      <c r="S43" s="40"/>
      <c r="T43" s="114" t="str">
        <f t="shared" si="6"/>
        <v/>
      </c>
      <c r="U43" s="35" t="str">
        <f t="shared" si="7"/>
        <v/>
      </c>
      <c r="V43" s="54" t="str">
        <f t="shared" si="8"/>
        <v/>
      </c>
      <c r="W43" s="36" t="str">
        <f t="shared" si="9"/>
        <v/>
      </c>
      <c r="X43" s="11" t="str">
        <f t="shared" si="4"/>
        <v/>
      </c>
      <c r="Y43" s="11" t="str">
        <f t="shared" si="10"/>
        <v/>
      </c>
      <c r="Z43" s="11" t="str">
        <f t="shared" si="10"/>
        <v/>
      </c>
      <c r="AA43" s="60">
        <f t="shared" si="11"/>
        <v>0</v>
      </c>
      <c r="AB43" s="11" t="str">
        <f t="shared" si="12"/>
        <v/>
      </c>
      <c r="AC43" s="11" t="str">
        <f t="shared" si="5"/>
        <v/>
      </c>
      <c r="AD43" s="11" t="str">
        <f t="shared" si="13"/>
        <v/>
      </c>
      <c r="AE43" s="11" t="str">
        <f t="shared" si="14"/>
        <v/>
      </c>
    </row>
    <row r="44" spans="1:31" ht="16.5" x14ac:dyDescent="0.2">
      <c r="A44" s="12">
        <v>35</v>
      </c>
      <c r="B44" s="37"/>
      <c r="C44" s="38"/>
      <c r="D44" s="16"/>
      <c r="E44" s="39"/>
      <c r="F44" s="14"/>
      <c r="G44" s="40"/>
      <c r="H44" s="16"/>
      <c r="I44" s="39"/>
      <c r="J44" s="14"/>
      <c r="K44" s="40"/>
      <c r="L44" s="16"/>
      <c r="M44" s="39"/>
      <c r="N44" s="14"/>
      <c r="O44" s="40"/>
      <c r="P44" s="16"/>
      <c r="Q44" s="39"/>
      <c r="R44" s="14"/>
      <c r="S44" s="40"/>
      <c r="T44" s="114" t="str">
        <f t="shared" si="6"/>
        <v/>
      </c>
      <c r="U44" s="35" t="str">
        <f t="shared" si="7"/>
        <v/>
      </c>
      <c r="V44" s="54" t="str">
        <f t="shared" si="8"/>
        <v/>
      </c>
      <c r="W44" s="36" t="str">
        <f t="shared" si="9"/>
        <v/>
      </c>
      <c r="X44" s="11" t="str">
        <f t="shared" si="4"/>
        <v/>
      </c>
      <c r="Y44" s="11" t="str">
        <f t="shared" si="10"/>
        <v/>
      </c>
      <c r="Z44" s="11" t="str">
        <f t="shared" si="10"/>
        <v/>
      </c>
      <c r="AA44" s="60">
        <f t="shared" si="11"/>
        <v>0</v>
      </c>
      <c r="AB44" s="11" t="str">
        <f t="shared" si="12"/>
        <v/>
      </c>
      <c r="AC44" s="11" t="str">
        <f t="shared" si="5"/>
        <v/>
      </c>
      <c r="AD44" s="11" t="str">
        <f t="shared" si="13"/>
        <v/>
      </c>
      <c r="AE44" s="11" t="str">
        <f t="shared" si="14"/>
        <v/>
      </c>
    </row>
    <row r="45" spans="1:31" ht="16.5" x14ac:dyDescent="0.2">
      <c r="A45" s="12">
        <v>36</v>
      </c>
      <c r="B45" s="37"/>
      <c r="C45" s="38"/>
      <c r="D45" s="16"/>
      <c r="E45" s="39"/>
      <c r="F45" s="14"/>
      <c r="G45" s="40"/>
      <c r="H45" s="16"/>
      <c r="I45" s="39"/>
      <c r="J45" s="14"/>
      <c r="K45" s="40"/>
      <c r="L45" s="16"/>
      <c r="M45" s="39"/>
      <c r="N45" s="14"/>
      <c r="O45" s="40"/>
      <c r="P45" s="16"/>
      <c r="Q45" s="39"/>
      <c r="R45" s="14"/>
      <c r="S45" s="40"/>
      <c r="T45" s="114" t="str">
        <f t="shared" si="6"/>
        <v/>
      </c>
      <c r="U45" s="35" t="str">
        <f t="shared" si="7"/>
        <v/>
      </c>
      <c r="V45" s="54" t="str">
        <f t="shared" si="8"/>
        <v/>
      </c>
      <c r="W45" s="36" t="str">
        <f t="shared" si="9"/>
        <v/>
      </c>
      <c r="X45" s="11" t="str">
        <f t="shared" si="4"/>
        <v/>
      </c>
      <c r="Y45" s="11" t="str">
        <f t="shared" si="10"/>
        <v/>
      </c>
      <c r="Z45" s="11" t="str">
        <f t="shared" si="10"/>
        <v/>
      </c>
      <c r="AA45" s="60">
        <f t="shared" si="11"/>
        <v>0</v>
      </c>
      <c r="AB45" s="11" t="str">
        <f t="shared" si="12"/>
        <v/>
      </c>
      <c r="AC45" s="11" t="str">
        <f t="shared" si="5"/>
        <v/>
      </c>
      <c r="AD45" s="11" t="str">
        <f t="shared" si="13"/>
        <v/>
      </c>
      <c r="AE45" s="11" t="str">
        <f t="shared" si="14"/>
        <v/>
      </c>
    </row>
    <row r="46" spans="1:31" ht="16.5" x14ac:dyDescent="0.2">
      <c r="A46" s="63">
        <v>37</v>
      </c>
      <c r="B46" s="37"/>
      <c r="C46" s="38"/>
      <c r="D46" s="16"/>
      <c r="E46" s="39"/>
      <c r="F46" s="14"/>
      <c r="G46" s="40"/>
      <c r="H46" s="16"/>
      <c r="I46" s="39"/>
      <c r="J46" s="14"/>
      <c r="K46" s="40"/>
      <c r="L46" s="16"/>
      <c r="M46" s="39"/>
      <c r="N46" s="14"/>
      <c r="O46" s="40"/>
      <c r="P46" s="16"/>
      <c r="Q46" s="39"/>
      <c r="R46" s="14"/>
      <c r="S46" s="40"/>
      <c r="T46" s="114" t="str">
        <f t="shared" si="6"/>
        <v/>
      </c>
      <c r="U46" s="35" t="str">
        <f t="shared" si="7"/>
        <v/>
      </c>
      <c r="V46" s="54" t="str">
        <f t="shared" si="8"/>
        <v/>
      </c>
      <c r="W46" s="36" t="str">
        <f t="shared" si="9"/>
        <v/>
      </c>
      <c r="X46" s="11" t="str">
        <f t="shared" si="4"/>
        <v/>
      </c>
      <c r="Y46" s="11" t="str">
        <f t="shared" si="10"/>
        <v/>
      </c>
      <c r="Z46" s="11" t="str">
        <f t="shared" si="10"/>
        <v/>
      </c>
      <c r="AA46" s="60">
        <f t="shared" si="11"/>
        <v>0</v>
      </c>
      <c r="AB46" s="11" t="str">
        <f t="shared" si="12"/>
        <v/>
      </c>
      <c r="AC46" s="11" t="str">
        <f t="shared" si="5"/>
        <v/>
      </c>
      <c r="AD46" s="11" t="str">
        <f t="shared" si="13"/>
        <v/>
      </c>
      <c r="AE46" s="11" t="str">
        <f t="shared" si="14"/>
        <v/>
      </c>
    </row>
    <row r="47" spans="1:31" ht="16.5" x14ac:dyDescent="0.2">
      <c r="A47" s="12">
        <v>38</v>
      </c>
      <c r="B47" s="37"/>
      <c r="C47" s="38"/>
      <c r="D47" s="16"/>
      <c r="E47" s="39"/>
      <c r="F47" s="14"/>
      <c r="G47" s="40"/>
      <c r="H47" s="16"/>
      <c r="I47" s="39"/>
      <c r="J47" s="14"/>
      <c r="K47" s="40"/>
      <c r="L47" s="16"/>
      <c r="M47" s="39"/>
      <c r="N47" s="14"/>
      <c r="O47" s="40"/>
      <c r="P47" s="16"/>
      <c r="Q47" s="39"/>
      <c r="R47" s="14"/>
      <c r="S47" s="40"/>
      <c r="T47" s="114" t="str">
        <f t="shared" si="6"/>
        <v/>
      </c>
      <c r="U47" s="35" t="str">
        <f t="shared" si="7"/>
        <v/>
      </c>
      <c r="V47" s="54" t="str">
        <f t="shared" si="8"/>
        <v/>
      </c>
      <c r="W47" s="36" t="str">
        <f t="shared" si="9"/>
        <v/>
      </c>
      <c r="X47" s="11" t="str">
        <f t="shared" si="4"/>
        <v/>
      </c>
      <c r="Y47" s="11" t="str">
        <f t="shared" si="10"/>
        <v/>
      </c>
      <c r="Z47" s="11" t="str">
        <f t="shared" si="10"/>
        <v/>
      </c>
      <c r="AA47" s="60">
        <f t="shared" si="11"/>
        <v>0</v>
      </c>
      <c r="AB47" s="11" t="str">
        <f t="shared" si="12"/>
        <v/>
      </c>
      <c r="AC47" s="11" t="str">
        <f t="shared" si="5"/>
        <v/>
      </c>
      <c r="AD47" s="11" t="str">
        <f t="shared" si="13"/>
        <v/>
      </c>
      <c r="AE47" s="11" t="str">
        <f t="shared" si="14"/>
        <v/>
      </c>
    </row>
    <row r="48" spans="1:31" ht="16.5" x14ac:dyDescent="0.2">
      <c r="A48" s="12">
        <v>39</v>
      </c>
      <c r="B48" s="37"/>
      <c r="C48" s="38"/>
      <c r="D48" s="16"/>
      <c r="E48" s="39"/>
      <c r="F48" s="14"/>
      <c r="G48" s="40"/>
      <c r="H48" s="16"/>
      <c r="I48" s="39"/>
      <c r="J48" s="14"/>
      <c r="K48" s="40"/>
      <c r="L48" s="16"/>
      <c r="M48" s="39"/>
      <c r="N48" s="14"/>
      <c r="O48" s="40"/>
      <c r="P48" s="16"/>
      <c r="Q48" s="39"/>
      <c r="R48" s="14"/>
      <c r="S48" s="40"/>
      <c r="T48" s="114" t="str">
        <f t="shared" si="6"/>
        <v/>
      </c>
      <c r="U48" s="35" t="str">
        <f t="shared" si="7"/>
        <v/>
      </c>
      <c r="V48" s="54" t="str">
        <f t="shared" si="8"/>
        <v/>
      </c>
      <c r="W48" s="36" t="str">
        <f t="shared" si="9"/>
        <v/>
      </c>
      <c r="X48" s="11" t="str">
        <f t="shared" si="4"/>
        <v/>
      </c>
      <c r="Y48" s="11" t="str">
        <f t="shared" si="10"/>
        <v/>
      </c>
      <c r="Z48" s="11" t="str">
        <f t="shared" si="10"/>
        <v/>
      </c>
      <c r="AA48" s="60">
        <f t="shared" si="11"/>
        <v>0</v>
      </c>
      <c r="AB48" s="11" t="str">
        <f t="shared" si="12"/>
        <v/>
      </c>
      <c r="AC48" s="11" t="str">
        <f t="shared" si="5"/>
        <v/>
      </c>
      <c r="AD48" s="11" t="str">
        <f t="shared" si="13"/>
        <v/>
      </c>
      <c r="AE48" s="11" t="str">
        <f t="shared" si="14"/>
        <v/>
      </c>
    </row>
    <row r="49" spans="1:31" ht="17.25" thickBot="1" x14ac:dyDescent="0.25">
      <c r="A49" s="20">
        <v>40</v>
      </c>
      <c r="B49" s="41"/>
      <c r="C49" s="42"/>
      <c r="D49" s="43"/>
      <c r="E49" s="44"/>
      <c r="F49" s="22"/>
      <c r="G49" s="45"/>
      <c r="H49" s="43"/>
      <c r="I49" s="44"/>
      <c r="J49" s="22"/>
      <c r="K49" s="45"/>
      <c r="L49" s="43"/>
      <c r="M49" s="44"/>
      <c r="N49" s="22"/>
      <c r="O49" s="45"/>
      <c r="P49" s="43"/>
      <c r="Q49" s="44"/>
      <c r="R49" s="22"/>
      <c r="S49" s="45"/>
      <c r="T49" s="115" t="str">
        <f t="shared" si="6"/>
        <v/>
      </c>
      <c r="U49" s="116" t="str">
        <f t="shared" si="7"/>
        <v/>
      </c>
      <c r="V49" s="55" t="str">
        <f t="shared" si="8"/>
        <v/>
      </c>
      <c r="W49" s="25" t="str">
        <f t="shared" si="9"/>
        <v/>
      </c>
      <c r="X49" s="11" t="str">
        <f t="shared" si="4"/>
        <v/>
      </c>
      <c r="Y49" s="11" t="str">
        <f t="shared" si="10"/>
        <v/>
      </c>
      <c r="Z49" s="11" t="str">
        <f t="shared" si="10"/>
        <v/>
      </c>
      <c r="AA49" s="60">
        <f t="shared" si="11"/>
        <v>0</v>
      </c>
      <c r="AB49" s="11" t="str">
        <f t="shared" si="12"/>
        <v/>
      </c>
      <c r="AC49" s="11" t="str">
        <f t="shared" si="5"/>
        <v/>
      </c>
      <c r="AD49" s="11" t="str">
        <f t="shared" si="13"/>
        <v/>
      </c>
      <c r="AE49" s="11" t="str">
        <f t="shared" si="14"/>
        <v/>
      </c>
    </row>
    <row r="50" spans="1:31" ht="16.5" thickTop="1" x14ac:dyDescent="0.2">
      <c r="B50" s="46"/>
      <c r="C50" s="47"/>
      <c r="D50" s="48"/>
      <c r="E50" s="49"/>
      <c r="F50" s="48"/>
      <c r="G50" s="49"/>
      <c r="H50" s="48"/>
      <c r="I50" s="49"/>
      <c r="J50" s="48"/>
      <c r="K50" s="49"/>
      <c r="L50" s="48"/>
      <c r="M50" s="49"/>
      <c r="N50" s="48"/>
      <c r="O50" s="49"/>
      <c r="P50" s="48"/>
      <c r="Q50" s="49"/>
      <c r="R50" s="48"/>
      <c r="S50" s="49"/>
      <c r="T50" s="49"/>
      <c r="U50" s="48"/>
      <c r="V50" s="49"/>
      <c r="W50" s="50"/>
    </row>
    <row r="51" spans="1:31" ht="15.75" x14ac:dyDescent="0.2">
      <c r="B51" s="46"/>
      <c r="C51" s="47"/>
      <c r="D51" s="48"/>
      <c r="E51" s="49"/>
      <c r="F51" s="48"/>
      <c r="G51" s="49"/>
      <c r="H51" s="48"/>
      <c r="I51" s="49"/>
      <c r="J51" s="48"/>
      <c r="K51" s="49"/>
      <c r="L51" s="48"/>
      <c r="M51" s="49"/>
      <c r="N51" s="48"/>
      <c r="O51" s="49"/>
      <c r="P51" s="48"/>
      <c r="Q51" s="49"/>
      <c r="R51" s="48"/>
      <c r="S51" s="49"/>
      <c r="T51" s="49"/>
      <c r="U51" s="48"/>
      <c r="V51" s="49"/>
      <c r="W51" s="50"/>
    </row>
    <row r="52" spans="1:31" ht="15.75" x14ac:dyDescent="0.2">
      <c r="B52" s="46"/>
      <c r="C52" s="47"/>
      <c r="D52" s="48"/>
      <c r="E52" s="49"/>
      <c r="F52" s="48"/>
      <c r="G52" s="49"/>
      <c r="H52" s="48"/>
      <c r="I52" s="49"/>
      <c r="J52" s="48"/>
      <c r="K52" s="49"/>
      <c r="L52" s="48"/>
      <c r="M52" s="49"/>
      <c r="N52" s="48"/>
      <c r="O52" s="49"/>
      <c r="P52" s="48"/>
      <c r="Q52" s="49"/>
      <c r="R52" s="48"/>
      <c r="S52" s="49"/>
      <c r="T52" s="49"/>
      <c r="U52" s="48"/>
      <c r="V52" s="49"/>
      <c r="W52" s="50"/>
    </row>
    <row r="53" spans="1:31" ht="15.75" x14ac:dyDescent="0.2">
      <c r="B53" s="46"/>
      <c r="C53" s="47"/>
      <c r="D53" s="48"/>
      <c r="E53" s="49"/>
      <c r="F53" s="48"/>
      <c r="G53" s="49"/>
      <c r="H53" s="48"/>
      <c r="I53" s="49"/>
      <c r="J53" s="48"/>
      <c r="K53" s="49"/>
      <c r="L53" s="48"/>
      <c r="M53" s="49"/>
      <c r="N53" s="48"/>
      <c r="O53" s="49"/>
      <c r="P53" s="48"/>
      <c r="Q53" s="49"/>
      <c r="R53" s="48"/>
      <c r="S53" s="49"/>
      <c r="T53" s="49"/>
      <c r="U53" s="48"/>
      <c r="V53" s="49"/>
      <c r="W53" s="50"/>
    </row>
  </sheetData>
  <sortState xmlns:xlrd2="http://schemas.microsoft.com/office/spreadsheetml/2017/richdata2" ref="B11:W49">
    <sortCondition ref="W10"/>
  </sortState>
  <mergeCells count="22">
    <mergeCell ref="N5:O5"/>
    <mergeCell ref="B1:C1"/>
    <mergeCell ref="B2:C2"/>
    <mergeCell ref="A5:A7"/>
    <mergeCell ref="B5:B7"/>
    <mergeCell ref="C5:C7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L5:M5"/>
    <mergeCell ref="P5:Q5"/>
    <mergeCell ref="R5:S5"/>
    <mergeCell ref="D5:E5"/>
    <mergeCell ref="F5:G5"/>
    <mergeCell ref="H5:I5"/>
    <mergeCell ref="J5:K5"/>
  </mergeCells>
  <phoneticPr fontId="1" type="noConversion"/>
  <dataValidations count="3">
    <dataValidation type="custom" allowBlank="1" showInputMessage="1" showErrorMessage="1" errorTitle="Stani!" error="Polje sa formulom i nije dopušteno ništa mjenjati!" promptTitle="POZOR!" prompt="Polje sa formulom, ne upisuj ništa!" sqref="U10:U49" xr:uid="{00000000-0002-0000-0300-000000000000}">
      <formula1>IF(ISNUMBER(D10)=TRUE,SUM(D10,F10,H10,J10,L10,N10,P10,R10),"")</formula1>
    </dataValidation>
    <dataValidation type="textLength" errorStyle="warning" allowBlank="1" showInputMessage="1" showErrorMessage="1" errorTitle="PAZI !" error="Provjeri što unosiš, ODUSTANI !" sqref="B11:B23" xr:uid="{00000000-0002-0000-0300-000001000000}">
      <formula1>3</formula1>
      <formula2>50</formula2>
    </dataValidation>
    <dataValidation allowBlank="1" showInputMessage="1" showErrorMessage="1" promptTitle="SAVJET !" prompt="_x000a_Preporuča se da se prezimena i imena natjecatelja (do 150), kao i naziv ekipe, ne pišu cijela velikim slovima i da se ne koriste navodnici jer se time nepotrebno zauzima mjesto u tabelama.Upišite npr:_x000a_Červeni Dražen  ,  Ilova Garešnica" sqref="B10" xr:uid="{00000000-0002-0000-0300-000002000000}"/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7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Ekipno</vt:lpstr>
      <vt:lpstr>Pojedinačno U 15</vt:lpstr>
      <vt:lpstr>Pojedinačno U 20</vt:lpstr>
      <vt:lpstr>Pojedinačno U 25</vt:lpstr>
      <vt:lpstr>Ekipno!Podrucje_ispisa</vt:lpstr>
      <vt:lpstr>'Pojedinačno U 15'!Podrucje_ispisa</vt:lpstr>
      <vt:lpstr>'Pojedinačno U 20'!Podrucje_ispisa</vt:lpstr>
      <vt:lpstr>'Pojedinačno U 25'!Podrucje_ispisa</vt:lpstr>
    </vt:vector>
  </TitlesOfParts>
  <Company>korisnik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MladenČačić</dc:creator>
  <cp:lastModifiedBy>Ivica Jakupak</cp:lastModifiedBy>
  <cp:lastPrinted>2025-09-14T12:55:29Z</cp:lastPrinted>
  <dcterms:created xsi:type="dcterms:W3CDTF">2008-09-10T11:54:45Z</dcterms:created>
  <dcterms:modified xsi:type="dcterms:W3CDTF">2025-09-15T07:15:29Z</dcterms:modified>
</cp:coreProperties>
</file>