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LOVAK\"/>
    </mc:Choice>
  </mc:AlternateContent>
  <xr:revisionPtr revIDLastSave="0" documentId="13_ncr:1_{BAD8FE12-310D-40E9-A516-C94273FC8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plovak ekipno " sheetId="8" r:id="rId1"/>
    <sheet name="1. ML plovak pojedinačno" sheetId="9" r:id="rId2"/>
    <sheet name="2. ML plovak Istok ekipno" sheetId="4" r:id="rId3"/>
    <sheet name="2. ML plovak Istok pojedinačno" sheetId="5" r:id="rId4"/>
    <sheet name="2. ML plovak Zapad ekipno" sheetId="6" r:id="rId5"/>
    <sheet name="2. ML plovak Zapad pojedinačno" sheetId="7" r:id="rId6"/>
  </sheets>
  <externalReferences>
    <externalReference r:id="rId7"/>
  </externalReferences>
  <definedNames>
    <definedName name="_xlnm.Print_Area" localSheetId="0">'1. ML plovak ekipno '!$A$1:$U$27</definedName>
    <definedName name="_xlnm.Print_Area" localSheetId="1">'1. ML plovak pojedinačno'!$A$1:$V$91</definedName>
    <definedName name="_xlnm.Print_Area" localSheetId="2">'2. ML plovak Istok ekipno'!$A$1:$U$21</definedName>
    <definedName name="_xlnm.Print_Area" localSheetId="3">'2. ML plovak Istok pojedinačno'!$A$1:$V$95</definedName>
    <definedName name="_xlnm.Print_Area" localSheetId="4">'2. ML plovak Zapad ekipno'!$A$1:$U$21</definedName>
    <definedName name="_xlnm.Print_Area" localSheetId="5">'2. ML plovak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9" l="1"/>
  <c r="Y95" i="9"/>
  <c r="X95" i="9"/>
  <c r="W95" i="9"/>
  <c r="Z94" i="9"/>
  <c r="Y94" i="9"/>
  <c r="X94" i="9"/>
  <c r="W94" i="9"/>
  <c r="Z93" i="9"/>
  <c r="Y93" i="9"/>
  <c r="X93" i="9"/>
  <c r="Z92" i="9"/>
  <c r="U88" i="9"/>
  <c r="T88" i="9"/>
  <c r="Z91" i="9"/>
  <c r="U87" i="9"/>
  <c r="T87" i="9"/>
  <c r="Z90" i="9"/>
  <c r="U86" i="9"/>
  <c r="T86" i="9"/>
  <c r="Z89" i="9"/>
  <c r="U85" i="9"/>
  <c r="T85" i="9"/>
  <c r="Z88" i="9"/>
  <c r="U84" i="9"/>
  <c r="T84" i="9"/>
  <c r="Z87" i="9"/>
  <c r="U83" i="9"/>
  <c r="T83" i="9"/>
  <c r="Z86" i="9"/>
  <c r="U82" i="9"/>
  <c r="T82" i="9"/>
  <c r="Z85" i="9"/>
  <c r="U81" i="9"/>
  <c r="T81" i="9"/>
  <c r="Z84" i="9"/>
  <c r="U80" i="9"/>
  <c r="T80" i="9"/>
  <c r="Z83" i="9"/>
  <c r="U79" i="9"/>
  <c r="T79" i="9"/>
  <c r="Z82" i="9"/>
  <c r="U78" i="9"/>
  <c r="T78" i="9"/>
  <c r="Z81" i="9"/>
  <c r="U77" i="9"/>
  <c r="T77" i="9"/>
  <c r="Z80" i="9"/>
  <c r="U76" i="9"/>
  <c r="T76" i="9"/>
  <c r="Z79" i="9"/>
  <c r="U75" i="9"/>
  <c r="T75" i="9"/>
  <c r="Z78" i="9"/>
  <c r="U74" i="9"/>
  <c r="T74" i="9"/>
  <c r="Z77" i="9"/>
  <c r="U73" i="9"/>
  <c r="T73" i="9"/>
  <c r="Z76" i="9"/>
  <c r="U72" i="9"/>
  <c r="T72" i="9"/>
  <c r="Z75" i="9"/>
  <c r="U71" i="9"/>
  <c r="T71" i="9"/>
  <c r="Z74" i="9"/>
  <c r="U70" i="9"/>
  <c r="T70" i="9"/>
  <c r="Z73" i="9"/>
  <c r="U69" i="9"/>
  <c r="T69" i="9"/>
  <c r="Z72" i="9"/>
  <c r="U68" i="9"/>
  <c r="T68" i="9"/>
  <c r="Z71" i="9"/>
  <c r="U67" i="9"/>
  <c r="T67" i="9"/>
  <c r="Z70" i="9"/>
  <c r="U66" i="9"/>
  <c r="T66" i="9"/>
  <c r="Z69" i="9"/>
  <c r="U65" i="9"/>
  <c r="T65" i="9"/>
  <c r="Z68" i="9"/>
  <c r="U64" i="9"/>
  <c r="T64" i="9"/>
  <c r="Z67" i="9"/>
  <c r="U63" i="9"/>
  <c r="T63" i="9"/>
  <c r="Z66" i="9"/>
  <c r="U62" i="9"/>
  <c r="T62" i="9"/>
  <c r="Z65" i="9"/>
  <c r="U61" i="9"/>
  <c r="T61" i="9"/>
  <c r="Z64" i="9"/>
  <c r="U60" i="9"/>
  <c r="T60" i="9"/>
  <c r="Z63" i="9"/>
  <c r="U59" i="9"/>
  <c r="T59" i="9"/>
  <c r="Z62" i="9"/>
  <c r="U58" i="9"/>
  <c r="T58" i="9"/>
  <c r="Z61" i="9"/>
  <c r="U57" i="9"/>
  <c r="T57" i="9"/>
  <c r="Z60" i="9"/>
  <c r="U56" i="9"/>
  <c r="T56" i="9"/>
  <c r="Z59" i="9"/>
  <c r="U55" i="9"/>
  <c r="T55" i="9"/>
  <c r="Z58" i="9"/>
  <c r="U54" i="9"/>
  <c r="T54" i="9"/>
  <c r="Z57" i="9"/>
  <c r="U53" i="9"/>
  <c r="T53" i="9"/>
  <c r="Z56" i="9"/>
  <c r="U52" i="9"/>
  <c r="T52" i="9"/>
  <c r="Z55" i="9"/>
  <c r="U51" i="9"/>
  <c r="T51" i="9"/>
  <c r="Z54" i="9"/>
  <c r="U50" i="9"/>
  <c r="T50" i="9"/>
  <c r="Z53" i="9"/>
  <c r="U49" i="9"/>
  <c r="T49" i="9"/>
  <c r="Z52" i="9"/>
  <c r="U48" i="9"/>
  <c r="T48" i="9"/>
  <c r="Z51" i="9"/>
  <c r="Z50" i="9"/>
  <c r="Z49" i="9"/>
  <c r="Z48" i="9"/>
  <c r="Z47" i="9"/>
  <c r="U47" i="9"/>
  <c r="T47" i="9"/>
  <c r="Z46" i="9"/>
  <c r="U46" i="9"/>
  <c r="T46" i="9"/>
  <c r="Z45" i="9"/>
  <c r="U45" i="9"/>
  <c r="T45" i="9"/>
  <c r="Z44" i="9"/>
  <c r="U44" i="9"/>
  <c r="T44" i="9"/>
  <c r="Z43" i="9"/>
  <c r="U43" i="9"/>
  <c r="T43" i="9"/>
  <c r="Z42" i="9"/>
  <c r="U42" i="9"/>
  <c r="T42" i="9"/>
  <c r="Z41" i="9"/>
  <c r="U41" i="9"/>
  <c r="T41" i="9"/>
  <c r="Z40" i="9"/>
  <c r="U40" i="9"/>
  <c r="T40" i="9"/>
  <c r="Z39" i="9"/>
  <c r="U39" i="9"/>
  <c r="T39" i="9"/>
  <c r="Z38" i="9"/>
  <c r="U38" i="9"/>
  <c r="T38" i="9"/>
  <c r="Z37" i="9"/>
  <c r="U37" i="9"/>
  <c r="T37" i="9"/>
  <c r="Z36" i="9"/>
  <c r="U36" i="9"/>
  <c r="T36" i="9"/>
  <c r="Z35" i="9"/>
  <c r="U35" i="9"/>
  <c r="T35" i="9"/>
  <c r="Z34" i="9"/>
  <c r="U34" i="9"/>
  <c r="T34" i="9"/>
  <c r="Z33" i="9"/>
  <c r="U33" i="9"/>
  <c r="T33" i="9"/>
  <c r="Z32" i="9"/>
  <c r="U32" i="9"/>
  <c r="T32" i="9"/>
  <c r="Z31" i="9"/>
  <c r="U31" i="9"/>
  <c r="T31" i="9"/>
  <c r="Z30" i="9"/>
  <c r="U30" i="9"/>
  <c r="T30" i="9"/>
  <c r="Z29" i="9"/>
  <c r="U29" i="9"/>
  <c r="T29" i="9"/>
  <c r="Z28" i="9"/>
  <c r="U28" i="9"/>
  <c r="T28" i="9"/>
  <c r="Z27" i="9"/>
  <c r="U27" i="9"/>
  <c r="T27" i="9"/>
  <c r="Z26" i="9"/>
  <c r="U26" i="9"/>
  <c r="T26" i="9"/>
  <c r="Z25" i="9"/>
  <c r="U25" i="9"/>
  <c r="T25" i="9"/>
  <c r="Z24" i="9"/>
  <c r="U24" i="9"/>
  <c r="T24" i="9"/>
  <c r="Z23" i="9"/>
  <c r="U23" i="9"/>
  <c r="T23" i="9"/>
  <c r="Z22" i="9"/>
  <c r="U22" i="9"/>
  <c r="T22" i="9"/>
  <c r="Z21" i="9"/>
  <c r="U21" i="9"/>
  <c r="T21" i="9"/>
  <c r="Z20" i="9"/>
  <c r="U20" i="9"/>
  <c r="T20" i="9"/>
  <c r="Z19" i="9"/>
  <c r="U19" i="9"/>
  <c r="T19" i="9"/>
  <c r="Z18" i="9"/>
  <c r="U18" i="9"/>
  <c r="T18" i="9"/>
  <c r="Z17" i="9"/>
  <c r="U17" i="9"/>
  <c r="T17" i="9"/>
  <c r="Z16" i="9"/>
  <c r="U16" i="9"/>
  <c r="T16" i="9"/>
  <c r="Z15" i="9"/>
  <c r="U15" i="9"/>
  <c r="T15" i="9"/>
  <c r="Z14" i="9"/>
  <c r="U14" i="9"/>
  <c r="T14" i="9"/>
  <c r="Z13" i="9"/>
  <c r="U13" i="9"/>
  <c r="T13" i="9"/>
  <c r="Z12" i="9"/>
  <c r="U12" i="9"/>
  <c r="T12" i="9"/>
  <c r="Z11" i="9"/>
  <c r="U11" i="9"/>
  <c r="T11" i="9"/>
  <c r="Z10" i="9"/>
  <c r="U10" i="9"/>
  <c r="T10" i="9"/>
  <c r="Y27" i="8"/>
  <c r="T27" i="8"/>
  <c r="S27" i="8"/>
  <c r="Y26" i="8"/>
  <c r="T26" i="8"/>
  <c r="S26" i="8"/>
  <c r="Y25" i="8"/>
  <c r="T25" i="8"/>
  <c r="S25" i="8"/>
  <c r="Y24" i="8"/>
  <c r="T24" i="8"/>
  <c r="S24" i="8"/>
  <c r="Y23" i="8"/>
  <c r="T23" i="8"/>
  <c r="S23" i="8"/>
  <c r="Y22" i="8"/>
  <c r="T22" i="8"/>
  <c r="S22" i="8"/>
  <c r="Y21" i="8"/>
  <c r="T21" i="8"/>
  <c r="S21" i="8"/>
  <c r="Y20" i="8"/>
  <c r="T20" i="8"/>
  <c r="S20" i="8"/>
  <c r="Y19" i="8"/>
  <c r="T19" i="8"/>
  <c r="S19" i="8"/>
  <c r="Y18" i="8"/>
  <c r="T18" i="8"/>
  <c r="S18" i="8"/>
  <c r="Y17" i="8"/>
  <c r="T17" i="8"/>
  <c r="S17" i="8"/>
  <c r="Y16" i="8"/>
  <c r="T16" i="8"/>
  <c r="S16" i="8"/>
  <c r="Y15" i="8"/>
  <c r="T15" i="8"/>
  <c r="S15" i="8"/>
  <c r="Y14" i="8"/>
  <c r="T14" i="8"/>
  <c r="S14" i="8"/>
  <c r="Y13" i="8"/>
  <c r="T13" i="8"/>
  <c r="S13" i="8"/>
  <c r="Z95" i="7"/>
  <c r="Y95" i="7"/>
  <c r="X95" i="7"/>
  <c r="AA95" i="7" s="1"/>
  <c r="AB95" i="7" s="1"/>
  <c r="W95" i="7"/>
  <c r="AA94" i="7"/>
  <c r="AB94" i="7" s="1"/>
  <c r="Z94" i="7"/>
  <c r="Y94" i="7"/>
  <c r="X94" i="7"/>
  <c r="W94" i="7"/>
  <c r="AA93" i="7"/>
  <c r="AB93" i="7" s="1"/>
  <c r="Z93" i="7"/>
  <c r="Y93" i="7"/>
  <c r="X93" i="7"/>
  <c r="W93" i="7"/>
  <c r="Z92" i="7"/>
  <c r="Y92" i="7"/>
  <c r="X92" i="7"/>
  <c r="AA92" i="7" s="1"/>
  <c r="AB92" i="7" s="1"/>
  <c r="W92" i="7"/>
  <c r="Z91" i="7"/>
  <c r="Y91" i="7"/>
  <c r="X91" i="7"/>
  <c r="AA91" i="7" s="1"/>
  <c r="AB91" i="7" s="1"/>
  <c r="W91" i="7"/>
  <c r="AA90" i="7"/>
  <c r="AB90" i="7" s="1"/>
  <c r="Z90" i="7"/>
  <c r="Y90" i="7"/>
  <c r="X90" i="7"/>
  <c r="W90" i="7"/>
  <c r="AA89" i="7"/>
  <c r="AB89" i="7" s="1"/>
  <c r="Z89" i="7"/>
  <c r="Y89" i="7"/>
  <c r="X89" i="7"/>
  <c r="W89" i="7"/>
  <c r="Z88" i="7"/>
  <c r="Y88" i="7"/>
  <c r="X88" i="7"/>
  <c r="AA88" i="7" s="1"/>
  <c r="AB88" i="7" s="1"/>
  <c r="W88" i="7"/>
  <c r="Z87" i="7"/>
  <c r="Y87" i="7"/>
  <c r="X87" i="7"/>
  <c r="AA87" i="7" s="1"/>
  <c r="AB87" i="7" s="1"/>
  <c r="W87" i="7"/>
  <c r="AA86" i="7"/>
  <c r="AB86" i="7" s="1"/>
  <c r="Z86" i="7"/>
  <c r="Y86" i="7"/>
  <c r="X86" i="7"/>
  <c r="W86" i="7"/>
  <c r="AA85" i="7"/>
  <c r="AB85" i="7" s="1"/>
  <c r="Z85" i="7"/>
  <c r="Y85" i="7"/>
  <c r="X85" i="7"/>
  <c r="W85" i="7"/>
  <c r="Z84" i="7"/>
  <c r="Y84" i="7"/>
  <c r="X84" i="7"/>
  <c r="AA84" i="7" s="1"/>
  <c r="AB84" i="7" s="1"/>
  <c r="W84" i="7"/>
  <c r="Z83" i="7"/>
  <c r="Y83" i="7"/>
  <c r="X83" i="7"/>
  <c r="AA83" i="7" s="1"/>
  <c r="AB83" i="7" s="1"/>
  <c r="W83" i="7"/>
  <c r="AA82" i="7"/>
  <c r="AB82" i="7" s="1"/>
  <c r="Z82" i="7"/>
  <c r="Y82" i="7"/>
  <c r="X82" i="7"/>
  <c r="W82" i="7"/>
  <c r="AA81" i="7"/>
  <c r="AB81" i="7" s="1"/>
  <c r="Z81" i="7"/>
  <c r="Y81" i="7"/>
  <c r="X81" i="7"/>
  <c r="W81" i="7"/>
  <c r="Z80" i="7"/>
  <c r="Y80" i="7"/>
  <c r="X80" i="7"/>
  <c r="AA80" i="7" s="1"/>
  <c r="AB80" i="7" s="1"/>
  <c r="W80" i="7"/>
  <c r="Z79" i="7"/>
  <c r="Y79" i="7"/>
  <c r="X79" i="7"/>
  <c r="AA79" i="7" s="1"/>
  <c r="AB79" i="7" s="1"/>
  <c r="W79" i="7"/>
  <c r="AA78" i="7"/>
  <c r="AB78" i="7" s="1"/>
  <c r="Z78" i="7"/>
  <c r="Y78" i="7"/>
  <c r="X78" i="7"/>
  <c r="W78" i="7"/>
  <c r="AA77" i="7"/>
  <c r="AB77" i="7" s="1"/>
  <c r="Z77" i="7"/>
  <c r="Y77" i="7"/>
  <c r="X77" i="7"/>
  <c r="W77" i="7"/>
  <c r="Z76" i="7"/>
  <c r="Y76" i="7"/>
  <c r="X76" i="7"/>
  <c r="AA76" i="7" s="1"/>
  <c r="AB76" i="7" s="1"/>
  <c r="W76" i="7"/>
  <c r="Z75" i="7"/>
  <c r="Y75" i="7"/>
  <c r="X75" i="7"/>
  <c r="AA75" i="7" s="1"/>
  <c r="AB75" i="7" s="1"/>
  <c r="W75" i="7"/>
  <c r="AA74" i="7"/>
  <c r="AB74" i="7" s="1"/>
  <c r="Z74" i="7"/>
  <c r="Y74" i="7"/>
  <c r="X74" i="7"/>
  <c r="W74" i="7"/>
  <c r="AA73" i="7"/>
  <c r="AB73" i="7" s="1"/>
  <c r="Z73" i="7"/>
  <c r="Y73" i="7"/>
  <c r="X73" i="7"/>
  <c r="W73" i="7"/>
  <c r="Z72" i="7"/>
  <c r="Y72" i="7"/>
  <c r="X72" i="7"/>
  <c r="AA72" i="7" s="1"/>
  <c r="AB72" i="7" s="1"/>
  <c r="W72" i="7"/>
  <c r="Z71" i="7"/>
  <c r="Y71" i="7"/>
  <c r="X71" i="7"/>
  <c r="AA71" i="7" s="1"/>
  <c r="AB71" i="7" s="1"/>
  <c r="W71" i="7"/>
  <c r="AA70" i="7"/>
  <c r="AB70" i="7" s="1"/>
  <c r="Z70" i="7"/>
  <c r="Y70" i="7"/>
  <c r="X70" i="7"/>
  <c r="W70" i="7"/>
  <c r="AA69" i="7"/>
  <c r="AB69" i="7" s="1"/>
  <c r="Z69" i="7"/>
  <c r="Y69" i="7"/>
  <c r="X69" i="7"/>
  <c r="W69" i="7"/>
  <c r="Z68" i="7"/>
  <c r="Y68" i="7"/>
  <c r="X68" i="7"/>
  <c r="AA68" i="7" s="1"/>
  <c r="AB68" i="7" s="1"/>
  <c r="W68" i="7"/>
  <c r="Z67" i="7"/>
  <c r="Y67" i="7"/>
  <c r="X67" i="7"/>
  <c r="AA67" i="7" s="1"/>
  <c r="AB67" i="7" s="1"/>
  <c r="W67" i="7"/>
  <c r="AA66" i="7"/>
  <c r="AB66" i="7" s="1"/>
  <c r="Z66" i="7"/>
  <c r="Y66" i="7"/>
  <c r="X66" i="7"/>
  <c r="W66" i="7"/>
  <c r="AA65" i="7"/>
  <c r="AB65" i="7" s="1"/>
  <c r="Z65" i="7"/>
  <c r="Y65" i="7"/>
  <c r="X65" i="7"/>
  <c r="W65" i="7"/>
  <c r="Z64" i="7"/>
  <c r="Y64" i="7"/>
  <c r="X64" i="7"/>
  <c r="AA64" i="7" s="1"/>
  <c r="AB64" i="7" s="1"/>
  <c r="W64" i="7"/>
  <c r="AA63" i="7"/>
  <c r="AB63" i="7" s="1"/>
  <c r="Z63" i="7"/>
  <c r="Y63" i="7"/>
  <c r="X63" i="7"/>
  <c r="W63" i="7"/>
  <c r="AA62" i="7"/>
  <c r="AB62" i="7" s="1"/>
  <c r="Z62" i="7"/>
  <c r="Y62" i="7"/>
  <c r="X62" i="7"/>
  <c r="W62" i="7"/>
  <c r="AA61" i="7"/>
  <c r="AB61" i="7" s="1"/>
  <c r="Z61" i="7"/>
  <c r="Y61" i="7"/>
  <c r="X61" i="7"/>
  <c r="W61" i="7"/>
  <c r="Z60" i="7"/>
  <c r="Y60" i="7"/>
  <c r="X60" i="7"/>
  <c r="AA60" i="7" s="1"/>
  <c r="AB60" i="7" s="1"/>
  <c r="W60" i="7"/>
  <c r="AA59" i="7"/>
  <c r="AB59" i="7" s="1"/>
  <c r="Z59" i="7"/>
  <c r="Y59" i="7"/>
  <c r="X59" i="7"/>
  <c r="W59" i="7"/>
  <c r="AA58" i="7"/>
  <c r="AB58" i="7" s="1"/>
  <c r="Z58" i="7"/>
  <c r="Y58" i="7"/>
  <c r="X58" i="7"/>
  <c r="W58" i="7"/>
  <c r="AA57" i="7"/>
  <c r="AB57" i="7" s="1"/>
  <c r="Z57" i="7"/>
  <c r="Y57" i="7"/>
  <c r="X57" i="7"/>
  <c r="W57" i="7"/>
  <c r="Z56" i="7"/>
  <c r="Y56" i="7"/>
  <c r="X56" i="7"/>
  <c r="AA56" i="7" s="1"/>
  <c r="AB56" i="7" s="1"/>
  <c r="W56" i="7"/>
  <c r="AA55" i="7"/>
  <c r="AB55" i="7" s="1"/>
  <c r="Z55" i="7"/>
  <c r="Y55" i="7"/>
  <c r="X55" i="7"/>
  <c r="W55" i="7"/>
  <c r="AA54" i="7"/>
  <c r="AB54" i="7" s="1"/>
  <c r="Z54" i="7"/>
  <c r="Y54" i="7"/>
  <c r="X54" i="7"/>
  <c r="W54" i="7"/>
  <c r="AA53" i="7"/>
  <c r="AB53" i="7" s="1"/>
  <c r="Z53" i="7"/>
  <c r="Y53" i="7"/>
  <c r="X53" i="7"/>
  <c r="W53" i="7"/>
  <c r="Z52" i="7"/>
  <c r="Y52" i="7"/>
  <c r="X52" i="7"/>
  <c r="AA52" i="7" s="1"/>
  <c r="AB52" i="7" s="1"/>
  <c r="W52" i="7"/>
  <c r="AA51" i="7"/>
  <c r="AB51" i="7" s="1"/>
  <c r="Z51" i="7"/>
  <c r="Y51" i="7"/>
  <c r="X51" i="7"/>
  <c r="W51" i="7"/>
  <c r="AA50" i="7"/>
  <c r="AB50" i="7" s="1"/>
  <c r="Z50" i="7"/>
  <c r="Y50" i="7"/>
  <c r="X50" i="7"/>
  <c r="W50" i="7"/>
  <c r="AA49" i="7"/>
  <c r="AB49" i="7" s="1"/>
  <c r="Z49" i="7"/>
  <c r="Y49" i="7"/>
  <c r="X49" i="7"/>
  <c r="W49" i="7"/>
  <c r="Z48" i="7"/>
  <c r="U48" i="7"/>
  <c r="T48" i="7"/>
  <c r="Z47" i="7"/>
  <c r="Y47" i="7"/>
  <c r="U47" i="7"/>
  <c r="T47" i="7"/>
  <c r="Z46" i="7"/>
  <c r="U46" i="7"/>
  <c r="T46" i="7"/>
  <c r="X46" i="7" s="1"/>
  <c r="AA46" i="7" s="1"/>
  <c r="AB46" i="7" s="1"/>
  <c r="V46" i="7" s="1"/>
  <c r="W46" i="7" s="1"/>
  <c r="Z45" i="7"/>
  <c r="U45" i="7"/>
  <c r="Y45" i="7" s="1"/>
  <c r="T45" i="7"/>
  <c r="X45" i="7" s="1"/>
  <c r="AA45" i="7" s="1"/>
  <c r="AB45" i="7" s="1"/>
  <c r="V45" i="7" s="1"/>
  <c r="W45" i="7" s="1"/>
  <c r="Z44" i="7"/>
  <c r="U44" i="7"/>
  <c r="Y44" i="7" s="1"/>
  <c r="T44" i="7"/>
  <c r="X44" i="7" s="1"/>
  <c r="AA44" i="7" s="1"/>
  <c r="AB44" i="7" s="1"/>
  <c r="V44" i="7" s="1"/>
  <c r="W44" i="7" s="1"/>
  <c r="Z43" i="7"/>
  <c r="U43" i="7"/>
  <c r="Y43" i="7" s="1"/>
  <c r="T43" i="7"/>
  <c r="X43" i="7" s="1"/>
  <c r="AA43" i="7" s="1"/>
  <c r="AB43" i="7" s="1"/>
  <c r="V43" i="7" s="1"/>
  <c r="W43" i="7" s="1"/>
  <c r="Z42" i="7"/>
  <c r="U42" i="7"/>
  <c r="Y42" i="7" s="1"/>
  <c r="T42" i="7"/>
  <c r="Z41" i="7"/>
  <c r="U41" i="7"/>
  <c r="T41" i="7"/>
  <c r="Z40" i="7"/>
  <c r="U40" i="7"/>
  <c r="T40" i="7"/>
  <c r="Z39" i="7"/>
  <c r="U39" i="7"/>
  <c r="T39" i="7"/>
  <c r="Z38" i="7"/>
  <c r="U38" i="7"/>
  <c r="T38" i="7"/>
  <c r="X38" i="7" s="1"/>
  <c r="AA38" i="7" s="1"/>
  <c r="AB38" i="7" s="1"/>
  <c r="V38" i="7" s="1"/>
  <c r="W38" i="7" s="1"/>
  <c r="Z37" i="7"/>
  <c r="U37" i="7"/>
  <c r="Y37" i="7" s="1"/>
  <c r="T37" i="7"/>
  <c r="X37" i="7" s="1"/>
  <c r="AA37" i="7" s="1"/>
  <c r="AB37" i="7" s="1"/>
  <c r="V37" i="7" s="1"/>
  <c r="W37" i="7" s="1"/>
  <c r="Z36" i="7"/>
  <c r="U36" i="7"/>
  <c r="Y36" i="7" s="1"/>
  <c r="T36" i="7"/>
  <c r="X36" i="7" s="1"/>
  <c r="Z35" i="7"/>
  <c r="U35" i="7"/>
  <c r="Y35" i="7" s="1"/>
  <c r="T35" i="7"/>
  <c r="X35" i="7" s="1"/>
  <c r="AA35" i="7" s="1"/>
  <c r="Z34" i="7"/>
  <c r="U34" i="7"/>
  <c r="Y34" i="7" s="1"/>
  <c r="T34" i="7"/>
  <c r="Z33" i="7"/>
  <c r="U33" i="7"/>
  <c r="T33" i="7"/>
  <c r="Z32" i="7"/>
  <c r="U32" i="7"/>
  <c r="T32" i="7"/>
  <c r="Z31" i="7"/>
  <c r="U31" i="7"/>
  <c r="T31" i="7"/>
  <c r="Z30" i="7"/>
  <c r="U30" i="7"/>
  <c r="T30" i="7"/>
  <c r="X30" i="7" s="1"/>
  <c r="Z29" i="7"/>
  <c r="U29" i="7"/>
  <c r="Y29" i="7" s="1"/>
  <c r="T29" i="7"/>
  <c r="X29" i="7" s="1"/>
  <c r="AA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U26" i="7"/>
  <c r="Y26" i="7" s="1"/>
  <c r="T26" i="7"/>
  <c r="Z25" i="7"/>
  <c r="U25" i="7"/>
  <c r="T25" i="7"/>
  <c r="Z24" i="7"/>
  <c r="U24" i="7"/>
  <c r="T24" i="7"/>
  <c r="Z23" i="7"/>
  <c r="U23" i="7"/>
  <c r="T23" i="7"/>
  <c r="Z22" i="7"/>
  <c r="U22" i="7"/>
  <c r="T22" i="7"/>
  <c r="X22" i="7" s="1"/>
  <c r="Z21" i="7"/>
  <c r="U21" i="7"/>
  <c r="Y21" i="7" s="1"/>
  <c r="T21" i="7"/>
  <c r="X21" i="7" s="1"/>
  <c r="AA21" i="7" s="1"/>
  <c r="Z20" i="7"/>
  <c r="U20" i="7"/>
  <c r="Y20" i="7" s="1"/>
  <c r="T20" i="7"/>
  <c r="X20" i="7" s="1"/>
  <c r="Z19" i="7"/>
  <c r="U19" i="7"/>
  <c r="Y19" i="7" s="1"/>
  <c r="T19" i="7"/>
  <c r="X19" i="7" s="1"/>
  <c r="Z18" i="7"/>
  <c r="U18" i="7"/>
  <c r="Y18" i="7" s="1"/>
  <c r="T18" i="7"/>
  <c r="Z17" i="7"/>
  <c r="U17" i="7"/>
  <c r="T17" i="7"/>
  <c r="Z16" i="7"/>
  <c r="U16" i="7"/>
  <c r="T16" i="7"/>
  <c r="Z15" i="7"/>
  <c r="U15" i="7"/>
  <c r="T15" i="7"/>
  <c r="Z14" i="7"/>
  <c r="U14" i="7"/>
  <c r="T14" i="7"/>
  <c r="X14" i="7" s="1"/>
  <c r="Z13" i="7"/>
  <c r="U13" i="7"/>
  <c r="Y13" i="7" s="1"/>
  <c r="T13" i="7"/>
  <c r="X13" i="7" s="1"/>
  <c r="AA13" i="7" s="1"/>
  <c r="Z12" i="7"/>
  <c r="U12" i="7"/>
  <c r="Y12" i="7" s="1"/>
  <c r="T12" i="7"/>
  <c r="X12" i="7" s="1"/>
  <c r="Z11" i="7"/>
  <c r="U11" i="7"/>
  <c r="Y11" i="7" s="1"/>
  <c r="T11" i="7"/>
  <c r="X11" i="7" s="1"/>
  <c r="Z10" i="7"/>
  <c r="U10" i="7"/>
  <c r="Y10" i="7" s="1"/>
  <c r="T10" i="7"/>
  <c r="Y27" i="6"/>
  <c r="Y26" i="6"/>
  <c r="X26" i="6"/>
  <c r="W26" i="6"/>
  <c r="Z26" i="6" s="1"/>
  <c r="AA26" i="6" s="1"/>
  <c r="Y25" i="6"/>
  <c r="X25" i="6"/>
  <c r="W25" i="6"/>
  <c r="Z25" i="6" s="1"/>
  <c r="AA25" i="6" s="1"/>
  <c r="AA24" i="6"/>
  <c r="Z24" i="6"/>
  <c r="Y24" i="6"/>
  <c r="X24" i="6"/>
  <c r="W24" i="6"/>
  <c r="Y23" i="6"/>
  <c r="X23" i="6"/>
  <c r="W23" i="6"/>
  <c r="Z23" i="6" s="1"/>
  <c r="AA23" i="6" s="1"/>
  <c r="Y22" i="6"/>
  <c r="X22" i="6"/>
  <c r="W22" i="6"/>
  <c r="Z22" i="6" s="1"/>
  <c r="AA22" i="6" s="1"/>
  <c r="Z21" i="6"/>
  <c r="AA21" i="6" s="1"/>
  <c r="Y21" i="6"/>
  <c r="X21" i="6"/>
  <c r="W21" i="6"/>
  <c r="T21" i="6"/>
  <c r="X27" i="6" s="1"/>
  <c r="S21" i="6"/>
  <c r="W27" i="6" s="1"/>
  <c r="Z27" i="6" s="1"/>
  <c r="AA27" i="6" s="1"/>
  <c r="U21" i="6" s="1"/>
  <c r="Y20" i="6"/>
  <c r="T20" i="6"/>
  <c r="X20" i="6" s="1"/>
  <c r="S20" i="6"/>
  <c r="W20" i="6" s="1"/>
  <c r="Z20" i="6" s="1"/>
  <c r="AA20" i="6" s="1"/>
  <c r="U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Z17" i="6" s="1"/>
  <c r="Y16" i="6"/>
  <c r="T16" i="6"/>
  <c r="X16" i="6" s="1"/>
  <c r="S16" i="6"/>
  <c r="W16" i="6" s="1"/>
  <c r="Z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Z13" i="6" s="1"/>
  <c r="X48" i="7" l="1"/>
  <c r="AA48" i="7" s="1"/>
  <c r="AB48" i="7" s="1"/>
  <c r="V48" i="7" s="1"/>
  <c r="W48" i="7" s="1"/>
  <c r="Y30" i="7"/>
  <c r="AA30" i="7" s="1"/>
  <c r="Y48" i="7"/>
  <c r="Y38" i="7"/>
  <c r="X16" i="7"/>
  <c r="X15" i="7"/>
  <c r="X40" i="7"/>
  <c r="AA40" i="7" s="1"/>
  <c r="AB40" i="7" s="1"/>
  <c r="V40" i="7" s="1"/>
  <c r="W40" i="7" s="1"/>
  <c r="Y39" i="7"/>
  <c r="AA36" i="7"/>
  <c r="Y25" i="7"/>
  <c r="X23" i="7"/>
  <c r="X41" i="7"/>
  <c r="AA41" i="7" s="1"/>
  <c r="AB41" i="7" s="1"/>
  <c r="V41" i="7" s="1"/>
  <c r="W41" i="7" s="1"/>
  <c r="Y40" i="7"/>
  <c r="X26" i="7"/>
  <c r="AA26" i="7" s="1"/>
  <c r="X24" i="7"/>
  <c r="Y15" i="7"/>
  <c r="Y14" i="7"/>
  <c r="AA14" i="7" s="1"/>
  <c r="X42" i="7"/>
  <c r="AA42" i="7" s="1"/>
  <c r="AB42" i="7" s="1"/>
  <c r="V42" i="7" s="1"/>
  <c r="W42" i="7" s="1"/>
  <c r="Y41" i="7"/>
  <c r="X18" i="7"/>
  <c r="AA18" i="7" s="1"/>
  <c r="X17" i="7"/>
  <c r="Y16" i="7"/>
  <c r="X47" i="7"/>
  <c r="AA47" i="7" s="1"/>
  <c r="AB47" i="7" s="1"/>
  <c r="V47" i="7" s="1"/>
  <c r="W47" i="7" s="1"/>
  <c r="Y46" i="7"/>
  <c r="X39" i="7"/>
  <c r="AA39" i="7" s="1"/>
  <c r="AB39" i="7" s="1"/>
  <c r="V39" i="7" s="1"/>
  <c r="W39" i="7" s="1"/>
  <c r="Y23" i="7"/>
  <c r="Y17" i="7"/>
  <c r="X10" i="7"/>
  <c r="AA10" i="7" s="1"/>
  <c r="X34" i="7"/>
  <c r="AA34" i="7" s="1"/>
  <c r="Y33" i="7"/>
  <c r="X33" i="7"/>
  <c r="Y32" i="7"/>
  <c r="X32" i="7"/>
  <c r="AA32" i="7" s="1"/>
  <c r="Y31" i="7"/>
  <c r="X31" i="7"/>
  <c r="AA31" i="7" s="1"/>
  <c r="X25" i="7"/>
  <c r="AA25" i="7" s="1"/>
  <c r="Y24" i="7"/>
  <c r="Y22" i="7"/>
  <c r="AA22" i="7" s="1"/>
  <c r="Y67" i="9"/>
  <c r="X67" i="9"/>
  <c r="Y11" i="9"/>
  <c r="X39" i="9"/>
  <c r="X11" i="9"/>
  <c r="Y39" i="9"/>
  <c r="AA95" i="9"/>
  <c r="AB95" i="9" s="1"/>
  <c r="AA94" i="9"/>
  <c r="AB94" i="9" s="1"/>
  <c r="X91" i="9"/>
  <c r="AA91" i="9" s="1"/>
  <c r="AB91" i="9" s="1"/>
  <c r="Y90" i="9"/>
  <c r="X90" i="9"/>
  <c r="AA90" i="9" s="1"/>
  <c r="X89" i="9"/>
  <c r="AA89" i="9" s="1"/>
  <c r="AB89" i="9" s="1"/>
  <c r="V85" i="9" s="1"/>
  <c r="X87" i="9"/>
  <c r="AA87" i="9" s="1"/>
  <c r="AB87" i="9" s="1"/>
  <c r="V83" i="9" s="1"/>
  <c r="Y85" i="9"/>
  <c r="X85" i="9"/>
  <c r="AA85" i="9" s="1"/>
  <c r="Y84" i="9"/>
  <c r="X84" i="9"/>
  <c r="AA84" i="9" s="1"/>
  <c r="AB84" i="9" s="1"/>
  <c r="V80" i="9" s="1"/>
  <c r="Y83" i="9"/>
  <c r="Y82" i="9"/>
  <c r="Y81" i="9"/>
  <c r="Y80" i="9"/>
  <c r="Y79" i="9"/>
  <c r="X77" i="9"/>
  <c r="AA77" i="9" s="1"/>
  <c r="X75" i="9"/>
  <c r="AA75" i="9" s="1"/>
  <c r="X70" i="9"/>
  <c r="AA70" i="9" s="1"/>
  <c r="AB70" i="9" s="1"/>
  <c r="V66" i="9" s="1"/>
  <c r="Y69" i="9"/>
  <c r="Y51" i="9"/>
  <c r="Y49" i="9"/>
  <c r="Y48" i="9"/>
  <c r="X47" i="9"/>
  <c r="AA47" i="9" s="1"/>
  <c r="AB47" i="9" s="1"/>
  <c r="X46" i="9"/>
  <c r="AA46" i="9" s="1"/>
  <c r="AB46" i="9" s="1"/>
  <c r="Y45" i="9"/>
  <c r="Y43" i="9"/>
  <c r="X40" i="9"/>
  <c r="Y24" i="9"/>
  <c r="X24" i="9"/>
  <c r="AA24" i="9" s="1"/>
  <c r="X18" i="9"/>
  <c r="Y66" i="9"/>
  <c r="X66" i="9"/>
  <c r="AA66" i="9" s="1"/>
  <c r="AB66" i="9" s="1"/>
  <c r="V62" i="9" s="1"/>
  <c r="Y65" i="9"/>
  <c r="X65" i="9"/>
  <c r="AA65" i="9" s="1"/>
  <c r="AB65" i="9" s="1"/>
  <c r="V61" i="9" s="1"/>
  <c r="Y64" i="9"/>
  <c r="X64" i="9"/>
  <c r="AA64" i="9" s="1"/>
  <c r="AB64" i="9" s="1"/>
  <c r="V60" i="9" s="1"/>
  <c r="Y63" i="9"/>
  <c r="X63" i="9"/>
  <c r="AA63" i="9" s="1"/>
  <c r="AB63" i="9" s="1"/>
  <c r="V59" i="9" s="1"/>
  <c r="Y62" i="9"/>
  <c r="X62" i="9"/>
  <c r="AA62" i="9" s="1"/>
  <c r="AB62" i="9" s="1"/>
  <c r="V58" i="9" s="1"/>
  <c r="Y61" i="9"/>
  <c r="X61" i="9"/>
  <c r="AA61" i="9" s="1"/>
  <c r="AB61" i="9" s="1"/>
  <c r="V57" i="9" s="1"/>
  <c r="Y60" i="9"/>
  <c r="X60" i="9"/>
  <c r="AA60" i="9" s="1"/>
  <c r="AB60" i="9" s="1"/>
  <c r="V56" i="9" s="1"/>
  <c r="Y59" i="9"/>
  <c r="X59" i="9"/>
  <c r="AA59" i="9" s="1"/>
  <c r="AB59" i="9" s="1"/>
  <c r="V55" i="9" s="1"/>
  <c r="Y58" i="9"/>
  <c r="X58" i="9"/>
  <c r="AA58" i="9" s="1"/>
  <c r="AB58" i="9" s="1"/>
  <c r="V54" i="9" s="1"/>
  <c r="Y57" i="9"/>
  <c r="X57" i="9"/>
  <c r="AA57" i="9" s="1"/>
  <c r="AB57" i="9" s="1"/>
  <c r="V53" i="9" s="1"/>
  <c r="Y56" i="9"/>
  <c r="X56" i="9"/>
  <c r="AA56" i="9" s="1"/>
  <c r="AB56" i="9" s="1"/>
  <c r="V52" i="9" s="1"/>
  <c r="Y55" i="9"/>
  <c r="X55" i="9"/>
  <c r="AA55" i="9" s="1"/>
  <c r="AB55" i="9" s="1"/>
  <c r="V51" i="9" s="1"/>
  <c r="Y54" i="9"/>
  <c r="X54" i="9"/>
  <c r="AA54" i="9" s="1"/>
  <c r="AB54" i="9" s="1"/>
  <c r="V50" i="9" s="1"/>
  <c r="Y53" i="9"/>
  <c r="X53" i="9"/>
  <c r="AA53" i="9" s="1"/>
  <c r="AB53" i="9" s="1"/>
  <c r="V49" i="9" s="1"/>
  <c r="X44" i="9"/>
  <c r="X43" i="9"/>
  <c r="AA43" i="9" s="1"/>
  <c r="Y41" i="9"/>
  <c r="X23" i="9"/>
  <c r="Y22" i="9"/>
  <c r="Y20" i="9"/>
  <c r="Y18" i="9"/>
  <c r="X17" i="9"/>
  <c r="Y14" i="9"/>
  <c r="Y12" i="9"/>
  <c r="AA11" i="9"/>
  <c r="Y38" i="9"/>
  <c r="X38" i="9"/>
  <c r="AA38" i="9" s="1"/>
  <c r="Y37" i="9"/>
  <c r="X37" i="9"/>
  <c r="AA37" i="9" s="1"/>
  <c r="Y36" i="9"/>
  <c r="X36" i="9"/>
  <c r="AA36" i="9" s="1"/>
  <c r="Y35" i="9"/>
  <c r="X35" i="9"/>
  <c r="AA35" i="9" s="1"/>
  <c r="Y34" i="9"/>
  <c r="X34" i="9"/>
  <c r="AA34" i="9" s="1"/>
  <c r="Y33" i="9"/>
  <c r="X33" i="9"/>
  <c r="AA33" i="9" s="1"/>
  <c r="Y32" i="9"/>
  <c r="X32" i="9"/>
  <c r="AA32" i="9" s="1"/>
  <c r="Y31" i="9"/>
  <c r="X31" i="9"/>
  <c r="AA31" i="9" s="1"/>
  <c r="Y30" i="9"/>
  <c r="X30" i="9"/>
  <c r="AA30" i="9" s="1"/>
  <c r="Y29" i="9"/>
  <c r="X29" i="9"/>
  <c r="AA29" i="9" s="1"/>
  <c r="Y28" i="9"/>
  <c r="X28" i="9"/>
  <c r="AA28" i="9" s="1"/>
  <c r="Y27" i="9"/>
  <c r="X27" i="9"/>
  <c r="AA27" i="9" s="1"/>
  <c r="Y26" i="9"/>
  <c r="X26" i="9"/>
  <c r="AA26" i="9" s="1"/>
  <c r="Y25" i="9"/>
  <c r="X25" i="9"/>
  <c r="AA25" i="9" s="1"/>
  <c r="Y19" i="9"/>
  <c r="X16" i="9"/>
  <c r="X13" i="9"/>
  <c r="X12" i="9"/>
  <c r="Y10" i="9"/>
  <c r="X10" i="9"/>
  <c r="AA10" i="9" s="1"/>
  <c r="X88" i="9"/>
  <c r="AA88" i="9" s="1"/>
  <c r="AB88" i="9" s="1"/>
  <c r="V84" i="9" s="1"/>
  <c r="W88" i="9" s="1"/>
  <c r="X80" i="9"/>
  <c r="AA80" i="9" s="1"/>
  <c r="AB80" i="9" s="1"/>
  <c r="V76" i="9" s="1"/>
  <c r="Y78" i="9"/>
  <c r="X78" i="9"/>
  <c r="AA78" i="9" s="1"/>
  <c r="AB78" i="9" s="1"/>
  <c r="V74" i="9" s="1"/>
  <c r="Y76" i="9"/>
  <c r="Y71" i="9"/>
  <c r="X69" i="9"/>
  <c r="AA69" i="9" s="1"/>
  <c r="Y68" i="9"/>
  <c r="AA67" i="9"/>
  <c r="AB67" i="9" s="1"/>
  <c r="V63" i="9" s="1"/>
  <c r="X52" i="9"/>
  <c r="AA52" i="9" s="1"/>
  <c r="AB52" i="9" s="1"/>
  <c r="V48" i="9" s="1"/>
  <c r="W52" i="9" s="1"/>
  <c r="X49" i="9"/>
  <c r="AA49" i="9" s="1"/>
  <c r="X48" i="9"/>
  <c r="AA48" i="9" s="1"/>
  <c r="AB48" i="9" s="1"/>
  <c r="W48" i="9" s="1"/>
  <c r="Y47" i="9"/>
  <c r="Y44" i="9"/>
  <c r="Y42" i="9"/>
  <c r="Y40" i="9"/>
  <c r="Y23" i="9"/>
  <c r="X22" i="9"/>
  <c r="Y16" i="9"/>
  <c r="X14" i="9"/>
  <c r="AA14" i="9" s="1"/>
  <c r="Y13" i="9"/>
  <c r="AA93" i="9"/>
  <c r="AB93" i="9" s="1"/>
  <c r="V89" i="9" s="1"/>
  <c r="W93" i="9" s="1"/>
  <c r="X92" i="9"/>
  <c r="AA92" i="9" s="1"/>
  <c r="AB92" i="9" s="1"/>
  <c r="V88" i="9" s="1"/>
  <c r="Y91" i="9"/>
  <c r="V87" i="9"/>
  <c r="W91" i="9" s="1"/>
  <c r="X86" i="9"/>
  <c r="AA86" i="9" s="1"/>
  <c r="AB86" i="9" s="1"/>
  <c r="V82" i="9" s="1"/>
  <c r="W86" i="9" s="1"/>
  <c r="X83" i="9"/>
  <c r="AA83" i="9" s="1"/>
  <c r="X82" i="9"/>
  <c r="AA82" i="9" s="1"/>
  <c r="AB82" i="9" s="1"/>
  <c r="V78" i="9" s="1"/>
  <c r="W82" i="9" s="1"/>
  <c r="X79" i="9"/>
  <c r="AA79" i="9" s="1"/>
  <c r="AB79" i="9" s="1"/>
  <c r="V75" i="9" s="1"/>
  <c r="W79" i="9" s="1"/>
  <c r="X74" i="9"/>
  <c r="AA74" i="9" s="1"/>
  <c r="AB74" i="9" s="1"/>
  <c r="V70" i="9" s="1"/>
  <c r="W74" i="9" s="1"/>
  <c r="X73" i="9"/>
  <c r="AA73" i="9" s="1"/>
  <c r="AB73" i="9" s="1"/>
  <c r="V69" i="9" s="1"/>
  <c r="W73" i="9" s="1"/>
  <c r="X72" i="9"/>
  <c r="AA72" i="9" s="1"/>
  <c r="AB72" i="9" s="1"/>
  <c r="X71" i="9"/>
  <c r="AA71" i="9" s="1"/>
  <c r="AB71" i="9" s="1"/>
  <c r="V67" i="9" s="1"/>
  <c r="W71" i="9" s="1"/>
  <c r="X68" i="9"/>
  <c r="AA68" i="9" s="1"/>
  <c r="AB68" i="9" s="1"/>
  <c r="V64" i="9" s="1"/>
  <c r="W68" i="9" s="1"/>
  <c r="Y52" i="9"/>
  <c r="X51" i="9"/>
  <c r="AA51" i="9" s="1"/>
  <c r="AB51" i="9" s="1"/>
  <c r="W51" i="9" s="1"/>
  <c r="Y46" i="9"/>
  <c r="X45" i="9"/>
  <c r="X41" i="9"/>
  <c r="Y21" i="9"/>
  <c r="X20" i="9"/>
  <c r="Y15" i="9"/>
  <c r="Y92" i="9"/>
  <c r="Y89" i="9"/>
  <c r="Y88" i="9"/>
  <c r="Y87" i="9"/>
  <c r="Y86" i="9"/>
  <c r="AB85" i="9"/>
  <c r="V81" i="9" s="1"/>
  <c r="W85" i="9" s="1"/>
  <c r="X81" i="9"/>
  <c r="AA81" i="9" s="1"/>
  <c r="AB81" i="9" s="1"/>
  <c r="V77" i="9" s="1"/>
  <c r="W81" i="9" s="1"/>
  <c r="Y77" i="9"/>
  <c r="X76" i="9"/>
  <c r="AA76" i="9" s="1"/>
  <c r="AB76" i="9" s="1"/>
  <c r="V72" i="9" s="1"/>
  <c r="W76" i="9" s="1"/>
  <c r="Y75" i="9"/>
  <c r="Y74" i="9"/>
  <c r="Y73" i="9"/>
  <c r="Y72" i="9"/>
  <c r="Y70" i="9"/>
  <c r="Y50" i="9"/>
  <c r="X50" i="9"/>
  <c r="AA50" i="9" s="1"/>
  <c r="AB50" i="9" s="1"/>
  <c r="W50" i="9" s="1"/>
  <c r="X42" i="9"/>
  <c r="AA39" i="9"/>
  <c r="X21" i="9"/>
  <c r="X19" i="9"/>
  <c r="Y17" i="9"/>
  <c r="X15" i="9"/>
  <c r="X25" i="8"/>
  <c r="W25" i="8"/>
  <c r="Z25" i="8" s="1"/>
  <c r="AA25" i="8" s="1"/>
  <c r="U25" i="8" s="1"/>
  <c r="X24" i="8"/>
  <c r="X23" i="8"/>
  <c r="X22" i="8"/>
  <c r="W22" i="8"/>
  <c r="Z22" i="8" s="1"/>
  <c r="X20" i="8"/>
  <c r="W20" i="8"/>
  <c r="Z20" i="8" s="1"/>
  <c r="W27" i="8"/>
  <c r="Z27" i="8" s="1"/>
  <c r="AA27" i="8" s="1"/>
  <c r="U27" i="8" s="1"/>
  <c r="X21" i="8"/>
  <c r="W21" i="8"/>
  <c r="Z21" i="8" s="1"/>
  <c r="X18" i="8"/>
  <c r="X17" i="8"/>
  <c r="X13" i="8"/>
  <c r="W26" i="8"/>
  <c r="Z26" i="8" s="1"/>
  <c r="AA26" i="8" s="1"/>
  <c r="X19" i="8"/>
  <c r="W19" i="8"/>
  <c r="Z19" i="8" s="1"/>
  <c r="X27" i="8"/>
  <c r="W18" i="8"/>
  <c r="Z18" i="8" s="1"/>
  <c r="W17" i="8"/>
  <c r="Z17" i="8" s="1"/>
  <c r="X16" i="8"/>
  <c r="W16" i="8"/>
  <c r="Z16" i="8" s="1"/>
  <c r="X15" i="8"/>
  <c r="W15" i="8"/>
  <c r="Z15" i="8" s="1"/>
  <c r="W13" i="8"/>
  <c r="Z13" i="8" s="1"/>
  <c r="AA13" i="8" s="1"/>
  <c r="U13" i="8" s="1"/>
  <c r="X26" i="8"/>
  <c r="W24" i="8"/>
  <c r="Z24" i="8" s="1"/>
  <c r="AA24" i="8" s="1"/>
  <c r="U24" i="8" s="1"/>
  <c r="W23" i="8"/>
  <c r="Z23" i="8" s="1"/>
  <c r="AA23" i="8" s="1"/>
  <c r="U23" i="8" s="1"/>
  <c r="X14" i="8"/>
  <c r="W14" i="8"/>
  <c r="Z14" i="8" s="1"/>
  <c r="AA12" i="7"/>
  <c r="AA20" i="7"/>
  <c r="AA28" i="7"/>
  <c r="AA11" i="7"/>
  <c r="AA19" i="7"/>
  <c r="AA27" i="7"/>
  <c r="AA16" i="6"/>
  <c r="U16" i="6" s="1"/>
  <c r="Z19" i="6"/>
  <c r="Z14" i="6"/>
  <c r="AA14" i="6" s="1"/>
  <c r="U14" i="6" s="1"/>
  <c r="Z15" i="6"/>
  <c r="Z18" i="6"/>
  <c r="AA18" i="6" s="1"/>
  <c r="U18" i="6" s="1"/>
  <c r="AA15" i="7" l="1"/>
  <c r="AA16" i="7"/>
  <c r="AA23" i="7"/>
  <c r="AA24" i="7"/>
  <c r="AA17" i="7"/>
  <c r="AA33" i="7"/>
  <c r="AB33" i="7" s="1"/>
  <c r="V33" i="7" s="1"/>
  <c r="W33" i="7" s="1"/>
  <c r="AB83" i="9"/>
  <c r="V79" i="9" s="1"/>
  <c r="W83" i="9" s="1"/>
  <c r="AA23" i="9"/>
  <c r="W80" i="9"/>
  <c r="W78" i="9"/>
  <c r="AA45" i="9"/>
  <c r="AA19" i="9"/>
  <c r="W92" i="9"/>
  <c r="V68" i="9"/>
  <c r="W72" i="9" s="1"/>
  <c r="AA44" i="9"/>
  <c r="AA17" i="9"/>
  <c r="AA16" i="9"/>
  <c r="AA13" i="9"/>
  <c r="AA12" i="9"/>
  <c r="W89" i="9"/>
  <c r="AA22" i="9"/>
  <c r="AB90" i="9"/>
  <c r="V86" i="9" s="1"/>
  <c r="W90" i="9" s="1"/>
  <c r="AB77" i="9"/>
  <c r="V73" i="9" s="1"/>
  <c r="W77" i="9" s="1"/>
  <c r="AB69" i="9"/>
  <c r="V65" i="9" s="1"/>
  <c r="W69" i="9" s="1"/>
  <c r="W67" i="9"/>
  <c r="AA41" i="9"/>
  <c r="AA20" i="9"/>
  <c r="W58" i="9"/>
  <c r="W53" i="9"/>
  <c r="AB75" i="9"/>
  <c r="V71" i="9" s="1"/>
  <c r="W75" i="9" s="1"/>
  <c r="AB49" i="9"/>
  <c r="W49" i="9" s="1"/>
  <c r="AA42" i="9"/>
  <c r="AA21" i="9"/>
  <c r="AA15" i="9"/>
  <c r="W84" i="9"/>
  <c r="W70" i="9"/>
  <c r="AA18" i="9"/>
  <c r="W60" i="9"/>
  <c r="W57" i="9"/>
  <c r="W55" i="9"/>
  <c r="W66" i="9"/>
  <c r="W56" i="9"/>
  <c r="W87" i="9"/>
  <c r="V47" i="9"/>
  <c r="W47" i="9" s="1"/>
  <c r="V46" i="9"/>
  <c r="W46" i="9" s="1"/>
  <c r="AA40" i="9"/>
  <c r="AB40" i="9" s="1"/>
  <c r="V40" i="9" s="1"/>
  <c r="W40" i="9" s="1"/>
  <c r="W65" i="9"/>
  <c r="W64" i="9"/>
  <c r="W63" i="9"/>
  <c r="W62" i="9"/>
  <c r="W61" i="9"/>
  <c r="W59" i="9"/>
  <c r="W54" i="9"/>
  <c r="AA15" i="8"/>
  <c r="U15" i="8" s="1"/>
  <c r="AA19" i="8"/>
  <c r="U19" i="8" s="1"/>
  <c r="AA17" i="8"/>
  <c r="U17" i="8" s="1"/>
  <c r="AA14" i="8"/>
  <c r="U14" i="8" s="1"/>
  <c r="AA21" i="8"/>
  <c r="U21" i="8" s="1"/>
  <c r="AA16" i="8"/>
  <c r="U16" i="8" s="1"/>
  <c r="AA18" i="8"/>
  <c r="U18" i="8" s="1"/>
  <c r="AA22" i="8"/>
  <c r="U22" i="8" s="1"/>
  <c r="AA20" i="8"/>
  <c r="U20" i="8" s="1"/>
  <c r="AA15" i="6"/>
  <c r="U15" i="6" s="1"/>
  <c r="AA17" i="6"/>
  <c r="U17" i="6" s="1"/>
  <c r="AA19" i="6"/>
  <c r="U19" i="6" s="1"/>
  <c r="AA13" i="6"/>
  <c r="U13" i="6" s="1"/>
  <c r="AB35" i="7" l="1"/>
  <c r="V35" i="7" s="1"/>
  <c r="W35" i="7" s="1"/>
  <c r="AB34" i="7"/>
  <c r="V34" i="7" s="1"/>
  <c r="W34" i="7" s="1"/>
  <c r="AB31" i="7"/>
  <c r="V31" i="7" s="1"/>
  <c r="W31" i="7" s="1"/>
  <c r="AB15" i="7"/>
  <c r="V15" i="7" s="1"/>
  <c r="W15" i="7" s="1"/>
  <c r="AB32" i="7"/>
  <c r="V32" i="7" s="1"/>
  <c r="W32" i="7" s="1"/>
  <c r="AB24" i="7"/>
  <c r="V24" i="7" s="1"/>
  <c r="W24" i="7" s="1"/>
  <c r="AB18" i="7"/>
  <c r="V18" i="7" s="1"/>
  <c r="W18" i="7" s="1"/>
  <c r="AB16" i="7"/>
  <c r="V16" i="7" s="1"/>
  <c r="W16" i="7" s="1"/>
  <c r="AB30" i="7"/>
  <c r="V30" i="7" s="1"/>
  <c r="W30" i="7" s="1"/>
  <c r="AB10" i="7"/>
  <c r="V10" i="7" s="1"/>
  <c r="W10" i="7" s="1"/>
  <c r="AB20" i="7"/>
  <c r="V20" i="7" s="1"/>
  <c r="W20" i="7" s="1"/>
  <c r="AB26" i="7"/>
  <c r="V26" i="7" s="1"/>
  <c r="W26" i="7" s="1"/>
  <c r="AB25" i="7"/>
  <c r="V25" i="7" s="1"/>
  <c r="W25" i="7" s="1"/>
  <c r="AB29" i="7"/>
  <c r="V29" i="7" s="1"/>
  <c r="W29" i="7" s="1"/>
  <c r="AB36" i="7"/>
  <c r="V36" i="7" s="1"/>
  <c r="W36" i="7" s="1"/>
  <c r="AB11" i="7"/>
  <c r="V11" i="7" s="1"/>
  <c r="W11" i="7" s="1"/>
  <c r="AB21" i="7"/>
  <c r="V21" i="7" s="1"/>
  <c r="W21" i="7" s="1"/>
  <c r="AB28" i="7"/>
  <c r="V28" i="7" s="1"/>
  <c r="W28" i="7" s="1"/>
  <c r="AB19" i="7"/>
  <c r="V19" i="7" s="1"/>
  <c r="W19" i="7" s="1"/>
  <c r="AB13" i="7"/>
  <c r="V13" i="7" s="1"/>
  <c r="W13" i="7" s="1"/>
  <c r="AB17" i="7"/>
  <c r="V17" i="7" s="1"/>
  <c r="W17" i="7" s="1"/>
  <c r="AB14" i="7"/>
  <c r="V14" i="7" s="1"/>
  <c r="W14" i="7" s="1"/>
  <c r="AB12" i="7"/>
  <c r="V12" i="7" s="1"/>
  <c r="W12" i="7" s="1"/>
  <c r="AB22" i="7"/>
  <c r="V22" i="7" s="1"/>
  <c r="W22" i="7" s="1"/>
  <c r="AB27" i="7"/>
  <c r="V27" i="7" s="1"/>
  <c r="W27" i="7" s="1"/>
  <c r="AB23" i="7"/>
  <c r="V23" i="7" s="1"/>
  <c r="W23" i="7" s="1"/>
  <c r="AB43" i="9"/>
  <c r="V43" i="9" s="1"/>
  <c r="W43" i="9" s="1"/>
  <c r="AB44" i="9"/>
  <c r="V44" i="9" s="1"/>
  <c r="W44" i="9" s="1"/>
  <c r="AB15" i="9"/>
  <c r="V15" i="9" s="1"/>
  <c r="W15" i="9" s="1"/>
  <c r="AB21" i="9"/>
  <c r="V21" i="9" s="1"/>
  <c r="W21" i="9" s="1"/>
  <c r="AB45" i="9"/>
  <c r="V45" i="9" s="1"/>
  <c r="W45" i="9" s="1"/>
  <c r="AB42" i="9"/>
  <c r="V42" i="9" s="1"/>
  <c r="W42" i="9" s="1"/>
  <c r="AB25" i="9"/>
  <c r="V25" i="9" s="1"/>
  <c r="W25" i="9" s="1"/>
  <c r="AB26" i="9"/>
  <c r="V26" i="9" s="1"/>
  <c r="W26" i="9" s="1"/>
  <c r="AB27" i="9"/>
  <c r="V27" i="9" s="1"/>
  <c r="W27" i="9" s="1"/>
  <c r="AB28" i="9"/>
  <c r="V28" i="9" s="1"/>
  <c r="W28" i="9" s="1"/>
  <c r="AB29" i="9"/>
  <c r="V29" i="9" s="1"/>
  <c r="W29" i="9" s="1"/>
  <c r="AB30" i="9"/>
  <c r="V30" i="9" s="1"/>
  <c r="W30" i="9" s="1"/>
  <c r="AB31" i="9"/>
  <c r="V31" i="9" s="1"/>
  <c r="W31" i="9" s="1"/>
  <c r="AB32" i="9"/>
  <c r="V32" i="9" s="1"/>
  <c r="W32" i="9" s="1"/>
  <c r="AB33" i="9"/>
  <c r="V33" i="9" s="1"/>
  <c r="W33" i="9" s="1"/>
  <c r="AB34" i="9"/>
  <c r="V34" i="9" s="1"/>
  <c r="W34" i="9" s="1"/>
  <c r="AB35" i="9"/>
  <c r="V35" i="9" s="1"/>
  <c r="W35" i="9" s="1"/>
  <c r="AB36" i="9"/>
  <c r="V36" i="9" s="1"/>
  <c r="W36" i="9" s="1"/>
  <c r="AB37" i="9"/>
  <c r="V37" i="9" s="1"/>
  <c r="W37" i="9" s="1"/>
  <c r="AB38" i="9"/>
  <c r="V38" i="9" s="1"/>
  <c r="W38" i="9" s="1"/>
  <c r="AB11" i="9"/>
  <c r="V11" i="9" s="1"/>
  <c r="W11" i="9" s="1"/>
  <c r="AB17" i="9"/>
  <c r="V17" i="9" s="1"/>
  <c r="W17" i="9" s="1"/>
  <c r="AB23" i="9"/>
  <c r="V23" i="9" s="1"/>
  <c r="W23" i="9" s="1"/>
  <c r="AB24" i="9"/>
  <c r="V24" i="9" s="1"/>
  <c r="W24" i="9" s="1"/>
  <c r="AB19" i="9"/>
  <c r="V19" i="9" s="1"/>
  <c r="W19" i="9" s="1"/>
  <c r="AB39" i="9"/>
  <c r="V39" i="9" s="1"/>
  <c r="W39" i="9" s="1"/>
  <c r="AB14" i="9"/>
  <c r="V14" i="9" s="1"/>
  <c r="W14" i="9" s="1"/>
  <c r="AB10" i="9"/>
  <c r="V10" i="9" s="1"/>
  <c r="W10" i="9" s="1"/>
  <c r="AB12" i="9"/>
  <c r="V12" i="9" s="1"/>
  <c r="W12" i="9" s="1"/>
  <c r="AB18" i="9"/>
  <c r="V18" i="9" s="1"/>
  <c r="W18" i="9" s="1"/>
  <c r="AB20" i="9"/>
  <c r="V20" i="9" s="1"/>
  <c r="W20" i="9" s="1"/>
  <c r="AB13" i="9"/>
  <c r="V13" i="9" s="1"/>
  <c r="W13" i="9" s="1"/>
  <c r="AB16" i="9"/>
  <c r="V16" i="9" s="1"/>
  <c r="W16" i="9" s="1"/>
  <c r="AB22" i="9"/>
  <c r="V22" i="9" s="1"/>
  <c r="W22" i="9" s="1"/>
  <c r="AB41" i="9"/>
  <c r="V41" i="9" s="1"/>
  <c r="W41" i="9" s="1"/>
  <c r="Z95" i="5"/>
  <c r="Y95" i="5"/>
  <c r="X95" i="5"/>
  <c r="AA95" i="5" s="1"/>
  <c r="AB95" i="5" s="1"/>
  <c r="W95" i="5"/>
  <c r="AA94" i="5"/>
  <c r="AB94" i="5" s="1"/>
  <c r="Z94" i="5"/>
  <c r="Y94" i="5"/>
  <c r="X94" i="5"/>
  <c r="W94" i="5"/>
  <c r="Z93" i="5"/>
  <c r="Y93" i="5"/>
  <c r="X93" i="5"/>
  <c r="AA93" i="5" s="1"/>
  <c r="AB93" i="5" s="1"/>
  <c r="W93" i="5"/>
  <c r="Z92" i="5"/>
  <c r="Y92" i="5"/>
  <c r="X92" i="5"/>
  <c r="AA92" i="5" s="1"/>
  <c r="AB92" i="5" s="1"/>
  <c r="W92" i="5"/>
  <c r="Z91" i="5"/>
  <c r="Y91" i="5"/>
  <c r="X91" i="5"/>
  <c r="AA91" i="5" s="1"/>
  <c r="AB91" i="5" s="1"/>
  <c r="W91" i="5"/>
  <c r="AA90" i="5"/>
  <c r="AB90" i="5" s="1"/>
  <c r="Z90" i="5"/>
  <c r="Y90" i="5"/>
  <c r="X90" i="5"/>
  <c r="W90" i="5"/>
  <c r="Z89" i="5"/>
  <c r="Y89" i="5"/>
  <c r="X89" i="5"/>
  <c r="AA89" i="5" s="1"/>
  <c r="AB89" i="5" s="1"/>
  <c r="W89" i="5"/>
  <c r="Z88" i="5"/>
  <c r="Y88" i="5"/>
  <c r="X88" i="5"/>
  <c r="AA88" i="5" s="1"/>
  <c r="AB88" i="5" s="1"/>
  <c r="W88" i="5"/>
  <c r="Z87" i="5"/>
  <c r="Y87" i="5"/>
  <c r="X87" i="5"/>
  <c r="AA87" i="5" s="1"/>
  <c r="AB87" i="5" s="1"/>
  <c r="W87" i="5"/>
  <c r="AA86" i="5"/>
  <c r="AB86" i="5" s="1"/>
  <c r="Z86" i="5"/>
  <c r="Y86" i="5"/>
  <c r="X86" i="5"/>
  <c r="W86" i="5"/>
  <c r="Z85" i="5"/>
  <c r="Y85" i="5"/>
  <c r="X85" i="5"/>
  <c r="AA85" i="5" s="1"/>
  <c r="AB85" i="5" s="1"/>
  <c r="W85" i="5"/>
  <c r="Z84" i="5"/>
  <c r="Y84" i="5"/>
  <c r="X84" i="5"/>
  <c r="AA84" i="5" s="1"/>
  <c r="AB84" i="5" s="1"/>
  <c r="W84" i="5"/>
  <c r="Z83" i="5"/>
  <c r="Y83" i="5"/>
  <c r="X83" i="5"/>
  <c r="AA83" i="5" s="1"/>
  <c r="AB83" i="5" s="1"/>
  <c r="W83" i="5"/>
  <c r="AA82" i="5"/>
  <c r="AB82" i="5" s="1"/>
  <c r="Z82" i="5"/>
  <c r="Y82" i="5"/>
  <c r="X82" i="5"/>
  <c r="W82" i="5"/>
  <c r="Z81" i="5"/>
  <c r="Y81" i="5"/>
  <c r="X81" i="5"/>
  <c r="AA81" i="5" s="1"/>
  <c r="AB81" i="5" s="1"/>
  <c r="W81" i="5"/>
  <c r="Z80" i="5"/>
  <c r="Y80" i="5"/>
  <c r="X80" i="5"/>
  <c r="AA80" i="5" s="1"/>
  <c r="AB80" i="5" s="1"/>
  <c r="W80" i="5"/>
  <c r="AA79" i="5"/>
  <c r="AB79" i="5" s="1"/>
  <c r="Z79" i="5"/>
  <c r="Y79" i="5"/>
  <c r="X79" i="5"/>
  <c r="W79" i="5"/>
  <c r="AA78" i="5"/>
  <c r="AB78" i="5" s="1"/>
  <c r="Z78" i="5"/>
  <c r="Y78" i="5"/>
  <c r="X78" i="5"/>
  <c r="W78" i="5"/>
  <c r="Z77" i="5"/>
  <c r="Y77" i="5"/>
  <c r="X77" i="5"/>
  <c r="AA77" i="5" s="1"/>
  <c r="AB77" i="5" s="1"/>
  <c r="W77" i="5"/>
  <c r="Z76" i="5"/>
  <c r="Y76" i="5"/>
  <c r="X76" i="5"/>
  <c r="AA76" i="5" s="1"/>
  <c r="AB76" i="5" s="1"/>
  <c r="W76" i="5"/>
  <c r="AA75" i="5"/>
  <c r="AB75" i="5" s="1"/>
  <c r="Z75" i="5"/>
  <c r="Y75" i="5"/>
  <c r="X75" i="5"/>
  <c r="W75" i="5"/>
  <c r="AA74" i="5"/>
  <c r="AB74" i="5" s="1"/>
  <c r="Z74" i="5"/>
  <c r="Y74" i="5"/>
  <c r="X74" i="5"/>
  <c r="W74" i="5"/>
  <c r="AA73" i="5"/>
  <c r="AB73" i="5" s="1"/>
  <c r="Z73" i="5"/>
  <c r="Y73" i="5"/>
  <c r="X73" i="5"/>
  <c r="W73" i="5"/>
  <c r="Z72" i="5"/>
  <c r="Y72" i="5"/>
  <c r="X72" i="5"/>
  <c r="AA72" i="5" s="1"/>
  <c r="AB72" i="5" s="1"/>
  <c r="W72" i="5"/>
  <c r="AA71" i="5"/>
  <c r="AB71" i="5" s="1"/>
  <c r="Z71" i="5"/>
  <c r="Y71" i="5"/>
  <c r="X71" i="5"/>
  <c r="W71" i="5"/>
  <c r="AA70" i="5"/>
  <c r="AB70" i="5" s="1"/>
  <c r="Z70" i="5"/>
  <c r="Y70" i="5"/>
  <c r="X70" i="5"/>
  <c r="W70" i="5"/>
  <c r="AA69" i="5"/>
  <c r="AB69" i="5" s="1"/>
  <c r="Z69" i="5"/>
  <c r="Y69" i="5"/>
  <c r="X69" i="5"/>
  <c r="W69" i="5"/>
  <c r="Z68" i="5"/>
  <c r="Y68" i="5"/>
  <c r="X68" i="5"/>
  <c r="AA68" i="5" s="1"/>
  <c r="AB68" i="5" s="1"/>
  <c r="W68" i="5"/>
  <c r="AA67" i="5"/>
  <c r="AB67" i="5" s="1"/>
  <c r="Z67" i="5"/>
  <c r="Y67" i="5"/>
  <c r="X67" i="5"/>
  <c r="W67" i="5"/>
  <c r="AA66" i="5"/>
  <c r="AB66" i="5" s="1"/>
  <c r="Z66" i="5"/>
  <c r="Y66" i="5"/>
  <c r="X66" i="5"/>
  <c r="W66" i="5"/>
  <c r="AA65" i="5"/>
  <c r="AB65" i="5" s="1"/>
  <c r="Z65" i="5"/>
  <c r="Y65" i="5"/>
  <c r="X65" i="5"/>
  <c r="W65" i="5"/>
  <c r="Z64" i="5"/>
  <c r="Y64" i="5"/>
  <c r="X64" i="5"/>
  <c r="AA64" i="5" s="1"/>
  <c r="AB64" i="5" s="1"/>
  <c r="W64" i="5"/>
  <c r="AA63" i="5"/>
  <c r="AB63" i="5" s="1"/>
  <c r="Z63" i="5"/>
  <c r="Y63" i="5"/>
  <c r="X63" i="5"/>
  <c r="W63" i="5"/>
  <c r="AA62" i="5"/>
  <c r="AB62" i="5" s="1"/>
  <c r="Z62" i="5"/>
  <c r="Y62" i="5"/>
  <c r="X62" i="5"/>
  <c r="W62" i="5"/>
  <c r="AA61" i="5"/>
  <c r="AB61" i="5" s="1"/>
  <c r="Z61" i="5"/>
  <c r="Y61" i="5"/>
  <c r="X61" i="5"/>
  <c r="W61" i="5"/>
  <c r="Z60" i="5"/>
  <c r="Y60" i="5"/>
  <c r="X60" i="5"/>
  <c r="AA60" i="5" s="1"/>
  <c r="AB60" i="5" s="1"/>
  <c r="W60" i="5"/>
  <c r="AA59" i="5"/>
  <c r="AB59" i="5" s="1"/>
  <c r="Z59" i="5"/>
  <c r="Y59" i="5"/>
  <c r="X59" i="5"/>
  <c r="W59" i="5"/>
  <c r="AA58" i="5"/>
  <c r="AB58" i="5" s="1"/>
  <c r="Z58" i="5"/>
  <c r="Y58" i="5"/>
  <c r="X58" i="5"/>
  <c r="W58" i="5"/>
  <c r="AA57" i="5"/>
  <c r="AB57" i="5" s="1"/>
  <c r="Z57" i="5"/>
  <c r="Y57" i="5"/>
  <c r="X57" i="5"/>
  <c r="W57" i="5"/>
  <c r="Z56" i="5"/>
  <c r="Y56" i="5"/>
  <c r="X56" i="5"/>
  <c r="AA56" i="5" s="1"/>
  <c r="AB56" i="5" s="1"/>
  <c r="W56" i="5"/>
  <c r="AA55" i="5"/>
  <c r="AB55" i="5" s="1"/>
  <c r="Z55" i="5"/>
  <c r="Y55" i="5"/>
  <c r="X55" i="5"/>
  <c r="W55" i="5"/>
  <c r="AA54" i="5"/>
  <c r="AB54" i="5" s="1"/>
  <c r="Z54" i="5"/>
  <c r="Y54" i="5"/>
  <c r="X54" i="5"/>
  <c r="W54" i="5"/>
  <c r="AA53" i="5"/>
  <c r="AB53" i="5" s="1"/>
  <c r="Z53" i="5"/>
  <c r="Y53" i="5"/>
  <c r="X53" i="5"/>
  <c r="W53" i="5"/>
  <c r="Z52" i="5"/>
  <c r="Y52" i="5"/>
  <c r="X52" i="5"/>
  <c r="AA52" i="5" s="1"/>
  <c r="AB52" i="5" s="1"/>
  <c r="W52" i="5"/>
  <c r="AA51" i="5"/>
  <c r="AB51" i="5" s="1"/>
  <c r="Z51" i="5"/>
  <c r="Y51" i="5"/>
  <c r="X51" i="5"/>
  <c r="W51" i="5"/>
  <c r="AA50" i="5"/>
  <c r="AB50" i="5" s="1"/>
  <c r="Z50" i="5"/>
  <c r="Y50" i="5"/>
  <c r="X50" i="5"/>
  <c r="W50" i="5"/>
  <c r="AA49" i="5"/>
  <c r="AB49" i="5" s="1"/>
  <c r="Z49" i="5"/>
  <c r="Y49" i="5"/>
  <c r="X49" i="5"/>
  <c r="W49" i="5"/>
  <c r="Z48" i="5"/>
  <c r="U48" i="5"/>
  <c r="Y48" i="5" s="1"/>
  <c r="T48" i="5"/>
  <c r="Z47" i="5"/>
  <c r="U47" i="5"/>
  <c r="T47" i="5"/>
  <c r="Z46" i="5"/>
  <c r="U46" i="5"/>
  <c r="T46" i="5"/>
  <c r="X46" i="5" s="1"/>
  <c r="AA46" i="5" s="1"/>
  <c r="AB46" i="5" s="1"/>
  <c r="V46" i="5" s="1"/>
  <c r="W46" i="5" s="1"/>
  <c r="Z45" i="5"/>
  <c r="U45" i="5"/>
  <c r="Y45" i="5" s="1"/>
  <c r="T45" i="5"/>
  <c r="X45" i="5" s="1"/>
  <c r="AA45" i="5" s="1"/>
  <c r="AB45" i="5" s="1"/>
  <c r="V45" i="5" s="1"/>
  <c r="W45" i="5" s="1"/>
  <c r="Z44" i="5"/>
  <c r="U44" i="5"/>
  <c r="Y44" i="5" s="1"/>
  <c r="T44" i="5"/>
  <c r="X44" i="5" s="1"/>
  <c r="AA44" i="5" s="1"/>
  <c r="AB44" i="5" s="1"/>
  <c r="V44" i="5" s="1"/>
  <c r="W44" i="5" s="1"/>
  <c r="Z43" i="5"/>
  <c r="U43" i="5"/>
  <c r="Y43" i="5" s="1"/>
  <c r="T43" i="5"/>
  <c r="X43" i="5" s="1"/>
  <c r="AA43" i="5" s="1"/>
  <c r="AB43" i="5" s="1"/>
  <c r="V43" i="5" s="1"/>
  <c r="W43" i="5" s="1"/>
  <c r="Z42" i="5"/>
  <c r="U42" i="5"/>
  <c r="Y42" i="5" s="1"/>
  <c r="T42" i="5"/>
  <c r="X42" i="5" s="1"/>
  <c r="AA42" i="5" s="1"/>
  <c r="AB42" i="5" s="1"/>
  <c r="V42" i="5" s="1"/>
  <c r="W42" i="5" s="1"/>
  <c r="Z41" i="5"/>
  <c r="U41" i="5"/>
  <c r="Y41" i="5" s="1"/>
  <c r="T41" i="5"/>
  <c r="X41" i="5" s="1"/>
  <c r="AA41" i="5" s="1"/>
  <c r="AB41" i="5" s="1"/>
  <c r="V41" i="5" s="1"/>
  <c r="W41" i="5" s="1"/>
  <c r="Z40" i="5"/>
  <c r="U40" i="5"/>
  <c r="Y40" i="5" s="1"/>
  <c r="T40" i="5"/>
  <c r="Z39" i="5"/>
  <c r="Y39" i="5"/>
  <c r="U39" i="5"/>
  <c r="T39" i="5"/>
  <c r="Z38" i="5"/>
  <c r="U38" i="5"/>
  <c r="T38" i="5"/>
  <c r="X38" i="5" s="1"/>
  <c r="AA38" i="5" s="1"/>
  <c r="AB38" i="5" s="1"/>
  <c r="V38" i="5" s="1"/>
  <c r="W38" i="5" s="1"/>
  <c r="Z37" i="5"/>
  <c r="U37" i="5"/>
  <c r="Y37" i="5" s="1"/>
  <c r="T37" i="5"/>
  <c r="X37" i="5" s="1"/>
  <c r="AA37" i="5" s="1"/>
  <c r="AB37" i="5" s="1"/>
  <c r="V37" i="5" s="1"/>
  <c r="W37" i="5" s="1"/>
  <c r="Z36" i="5"/>
  <c r="U36" i="5"/>
  <c r="Y36" i="5" s="1"/>
  <c r="T36" i="5"/>
  <c r="X36" i="5" s="1"/>
  <c r="AA36" i="5" s="1"/>
  <c r="AB36" i="5" s="1"/>
  <c r="V36" i="5" s="1"/>
  <c r="W36" i="5" s="1"/>
  <c r="Z35" i="5"/>
  <c r="U35" i="5"/>
  <c r="Y35" i="5" s="1"/>
  <c r="T35" i="5"/>
  <c r="X35" i="5" s="1"/>
  <c r="AA35" i="5" s="1"/>
  <c r="AB35" i="5" s="1"/>
  <c r="V35" i="5" s="1"/>
  <c r="W35" i="5" s="1"/>
  <c r="Z34" i="5"/>
  <c r="U34" i="5"/>
  <c r="Y34" i="5" s="1"/>
  <c r="T34" i="5"/>
  <c r="X34" i="5" s="1"/>
  <c r="AA34" i="5" s="1"/>
  <c r="AB34" i="5" s="1"/>
  <c r="V34" i="5" s="1"/>
  <c r="W34" i="5" s="1"/>
  <c r="Z33" i="5"/>
  <c r="U33" i="5"/>
  <c r="Y33" i="5" s="1"/>
  <c r="T33" i="5"/>
  <c r="X33" i="5" s="1"/>
  <c r="AA33" i="5" s="1"/>
  <c r="Z32" i="5"/>
  <c r="U32" i="5"/>
  <c r="Y32" i="5" s="1"/>
  <c r="T32" i="5"/>
  <c r="Z31" i="5"/>
  <c r="U31" i="5"/>
  <c r="T31" i="5"/>
  <c r="Z30" i="5"/>
  <c r="U30" i="5"/>
  <c r="T30" i="5"/>
  <c r="X30" i="5" s="1"/>
  <c r="Z29" i="5"/>
  <c r="U29" i="5"/>
  <c r="Y29" i="5" s="1"/>
  <c r="T29" i="5"/>
  <c r="X29" i="5" s="1"/>
  <c r="AA29" i="5" s="1"/>
  <c r="Z28" i="5"/>
  <c r="U28" i="5"/>
  <c r="Y28" i="5" s="1"/>
  <c r="T28" i="5"/>
  <c r="X28" i="5" s="1"/>
  <c r="Z27" i="5"/>
  <c r="U27" i="5"/>
  <c r="Y27" i="5" s="1"/>
  <c r="T27" i="5"/>
  <c r="X27" i="5" s="1"/>
  <c r="AA27" i="5" s="1"/>
  <c r="Z26" i="5"/>
  <c r="U26" i="5"/>
  <c r="Y26" i="5" s="1"/>
  <c r="T26" i="5"/>
  <c r="Z25" i="5"/>
  <c r="U25" i="5"/>
  <c r="T25" i="5"/>
  <c r="Z24" i="5"/>
  <c r="U24" i="5"/>
  <c r="T24" i="5"/>
  <c r="Z23" i="5"/>
  <c r="U23" i="5"/>
  <c r="T23" i="5"/>
  <c r="Z22" i="5"/>
  <c r="U22" i="5"/>
  <c r="T22" i="5"/>
  <c r="X22" i="5" s="1"/>
  <c r="Z21" i="5"/>
  <c r="U21" i="5"/>
  <c r="Y21" i="5" s="1"/>
  <c r="T21" i="5"/>
  <c r="X21" i="5" s="1"/>
  <c r="AA21" i="5" s="1"/>
  <c r="Z20" i="5"/>
  <c r="U20" i="5"/>
  <c r="Y20" i="5" s="1"/>
  <c r="T20" i="5"/>
  <c r="X20" i="5" s="1"/>
  <c r="Z19" i="5"/>
  <c r="U19" i="5"/>
  <c r="Y19" i="5" s="1"/>
  <c r="T19" i="5"/>
  <c r="X19" i="5" s="1"/>
  <c r="AA19" i="5" s="1"/>
  <c r="Z18" i="5"/>
  <c r="U18" i="5"/>
  <c r="Y18" i="5" s="1"/>
  <c r="T18" i="5"/>
  <c r="Z17" i="5"/>
  <c r="U17" i="5"/>
  <c r="T17" i="5"/>
  <c r="Z16" i="5"/>
  <c r="U16" i="5"/>
  <c r="Y16" i="5" s="1"/>
  <c r="T16" i="5"/>
  <c r="Z15" i="5"/>
  <c r="U15" i="5"/>
  <c r="T15" i="5"/>
  <c r="Z14" i="5"/>
  <c r="U14" i="5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AA11" i="5" s="1"/>
  <c r="Z10" i="5"/>
  <c r="U10" i="5"/>
  <c r="Y10" i="5" s="1"/>
  <c r="T10" i="5"/>
  <c r="Y27" i="4"/>
  <c r="Y26" i="4"/>
  <c r="X26" i="4"/>
  <c r="W26" i="4"/>
  <c r="Z26" i="4" s="1"/>
  <c r="AA26" i="4" s="1"/>
  <c r="Y25" i="4"/>
  <c r="X25" i="4"/>
  <c r="W25" i="4"/>
  <c r="Z25" i="4" s="1"/>
  <c r="AA25" i="4" s="1"/>
  <c r="AA24" i="4"/>
  <c r="Z24" i="4"/>
  <c r="Y24" i="4"/>
  <c r="X24" i="4"/>
  <c r="W24" i="4"/>
  <c r="Y23" i="4"/>
  <c r="X23" i="4"/>
  <c r="W23" i="4"/>
  <c r="Z23" i="4" s="1"/>
  <c r="AA23" i="4" s="1"/>
  <c r="Y22" i="4"/>
  <c r="X22" i="4"/>
  <c r="W22" i="4"/>
  <c r="Z22" i="4" s="1"/>
  <c r="AA22" i="4" s="1"/>
  <c r="Z21" i="4"/>
  <c r="AA21" i="4" s="1"/>
  <c r="Y21" i="4"/>
  <c r="X21" i="4"/>
  <c r="W21" i="4"/>
  <c r="T21" i="4"/>
  <c r="X27" i="4" s="1"/>
  <c r="S21" i="4"/>
  <c r="W27" i="4" s="1"/>
  <c r="Z27" i="4" s="1"/>
  <c r="AA27" i="4" s="1"/>
  <c r="U21" i="4" s="1"/>
  <c r="Y20" i="4"/>
  <c r="T20" i="4"/>
  <c r="X20" i="4" s="1"/>
  <c r="S20" i="4"/>
  <c r="W20" i="4" s="1"/>
  <c r="Z20" i="4" s="1"/>
  <c r="AA20" i="4" s="1"/>
  <c r="U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Z16" i="4" s="1"/>
  <c r="Y15" i="4"/>
  <c r="T15" i="4"/>
  <c r="X15" i="4" s="1"/>
  <c r="S15" i="4"/>
  <c r="W15" i="4" s="1"/>
  <c r="Z15" i="4" s="1"/>
  <c r="Y14" i="4"/>
  <c r="T14" i="4"/>
  <c r="X14" i="4" s="1"/>
  <c r="S14" i="4"/>
  <c r="W14" i="4" s="1"/>
  <c r="Y13" i="4"/>
  <c r="T13" i="4"/>
  <c r="X13" i="4" s="1"/>
  <c r="S13" i="4"/>
  <c r="W13" i="4" s="1"/>
  <c r="Z13" i="4" s="1"/>
  <c r="Y17" i="5" l="1"/>
  <c r="Y46" i="5"/>
  <c r="X40" i="5"/>
  <c r="AA40" i="5" s="1"/>
  <c r="AB40" i="5" s="1"/>
  <c r="V40" i="5" s="1"/>
  <c r="W40" i="5" s="1"/>
  <c r="X32" i="5"/>
  <c r="AA32" i="5" s="1"/>
  <c r="X31" i="5"/>
  <c r="AA31" i="5" s="1"/>
  <c r="X18" i="5"/>
  <c r="Y15" i="5"/>
  <c r="X48" i="5"/>
  <c r="AA48" i="5" s="1"/>
  <c r="AB48" i="5" s="1"/>
  <c r="V48" i="5" s="1"/>
  <c r="W48" i="5" s="1"/>
  <c r="Y47" i="5"/>
  <c r="X47" i="5"/>
  <c r="AA47" i="5" s="1"/>
  <c r="AB47" i="5" s="1"/>
  <c r="V47" i="5" s="1"/>
  <c r="W47" i="5" s="1"/>
  <c r="Y30" i="5"/>
  <c r="AA30" i="5" s="1"/>
  <c r="X17" i="5"/>
  <c r="AA17" i="5" s="1"/>
  <c r="X39" i="5"/>
  <c r="AA39" i="5" s="1"/>
  <c r="AB39" i="5" s="1"/>
  <c r="V39" i="5" s="1"/>
  <c r="W39" i="5" s="1"/>
  <c r="Y38" i="5"/>
  <c r="Y31" i="5"/>
  <c r="X16" i="5"/>
  <c r="AA16" i="5" s="1"/>
  <c r="X10" i="5"/>
  <c r="X26" i="5"/>
  <c r="Y25" i="5"/>
  <c r="X25" i="5"/>
  <c r="AA25" i="5" s="1"/>
  <c r="Y24" i="5"/>
  <c r="X24" i="5"/>
  <c r="AA24" i="5" s="1"/>
  <c r="Y23" i="5"/>
  <c r="X23" i="5"/>
  <c r="AA23" i="5" s="1"/>
  <c r="Y22" i="5"/>
  <c r="AA22" i="5" s="1"/>
  <c r="X15" i="5"/>
  <c r="Y14" i="5"/>
  <c r="AA14" i="5" s="1"/>
  <c r="AA10" i="5"/>
  <c r="AA13" i="5"/>
  <c r="AA26" i="5"/>
  <c r="AA18" i="5"/>
  <c r="AA20" i="5"/>
  <c r="AA28" i="5"/>
  <c r="AA12" i="5"/>
  <c r="Z19" i="4"/>
  <c r="AA19" i="4" s="1"/>
  <c r="U19" i="4" s="1"/>
  <c r="Z14" i="4"/>
  <c r="Z17" i="4"/>
  <c r="AA17" i="4" s="1"/>
  <c r="U17" i="4" s="1"/>
  <c r="Z18" i="4"/>
  <c r="AA15" i="5" l="1"/>
  <c r="AB20" i="5"/>
  <c r="V20" i="5" s="1"/>
  <c r="W20" i="5" s="1"/>
  <c r="AB25" i="5"/>
  <c r="V25" i="5" s="1"/>
  <c r="W25" i="5" s="1"/>
  <c r="AB18" i="5"/>
  <c r="V18" i="5" s="1"/>
  <c r="W18" i="5" s="1"/>
  <c r="AB15" i="5"/>
  <c r="V15" i="5" s="1"/>
  <c r="W15" i="5" s="1"/>
  <c r="AB22" i="5"/>
  <c r="V22" i="5" s="1"/>
  <c r="W22" i="5" s="1"/>
  <c r="AB21" i="5"/>
  <c r="V21" i="5" s="1"/>
  <c r="W21" i="5" s="1"/>
  <c r="AB26" i="5"/>
  <c r="V26" i="5" s="1"/>
  <c r="W26" i="5" s="1"/>
  <c r="AB30" i="5"/>
  <c r="V30" i="5" s="1"/>
  <c r="W30" i="5" s="1"/>
  <c r="AB27" i="5"/>
  <c r="V27" i="5" s="1"/>
  <c r="W27" i="5" s="1"/>
  <c r="AB12" i="5"/>
  <c r="V12" i="5" s="1"/>
  <c r="W12" i="5" s="1"/>
  <c r="AB17" i="5"/>
  <c r="V17" i="5" s="1"/>
  <c r="W17" i="5" s="1"/>
  <c r="AB23" i="5"/>
  <c r="V23" i="5" s="1"/>
  <c r="W23" i="5" s="1"/>
  <c r="AB16" i="5"/>
  <c r="V16" i="5" s="1"/>
  <c r="W16" i="5" s="1"/>
  <c r="AB11" i="5"/>
  <c r="V11" i="5" s="1"/>
  <c r="W11" i="5" s="1"/>
  <c r="AB24" i="5"/>
  <c r="V24" i="5" s="1"/>
  <c r="W24" i="5" s="1"/>
  <c r="AB14" i="5"/>
  <c r="V14" i="5" s="1"/>
  <c r="W14" i="5" s="1"/>
  <c r="AB29" i="5"/>
  <c r="V29" i="5" s="1"/>
  <c r="W29" i="5" s="1"/>
  <c r="AB19" i="5"/>
  <c r="V19" i="5" s="1"/>
  <c r="W19" i="5" s="1"/>
  <c r="AB13" i="5"/>
  <c r="V13" i="5" s="1"/>
  <c r="W13" i="5" s="1"/>
  <c r="AA18" i="4"/>
  <c r="U18" i="4" s="1"/>
  <c r="AA15" i="4"/>
  <c r="U15" i="4" s="1"/>
  <c r="AA16" i="4"/>
  <c r="U16" i="4" s="1"/>
  <c r="AA13" i="4"/>
  <c r="U13" i="4" s="1"/>
  <c r="AA14" i="4"/>
  <c r="U14" i="4" s="1"/>
  <c r="AB31" i="5" l="1"/>
  <c r="V31" i="5" s="1"/>
  <c r="W31" i="5" s="1"/>
  <c r="AB33" i="5"/>
  <c r="V33" i="5" s="1"/>
  <c r="W33" i="5" s="1"/>
  <c r="AB10" i="5"/>
  <c r="V10" i="5" s="1"/>
  <c r="W10" i="5" s="1"/>
  <c r="AB28" i="5"/>
  <c r="V28" i="5" s="1"/>
  <c r="W28" i="5" s="1"/>
  <c r="AB32" i="5"/>
  <c r="V32" i="5" s="1"/>
  <c r="W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6751A8BB-2BF6-40CB-BC66-64CFC7FEBE21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881CF959-D615-474F-9CE3-AD04499E68A1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EAC58CE0-13D8-41CB-BA3B-5378094FD7BE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<sst xmlns="http://schemas.openxmlformats.org/spreadsheetml/2006/main" count="460" uniqueCount="161">
  <si>
    <t>Savez SRD Međimurske Županije</t>
  </si>
  <si>
    <t>LOV RIBE UDICOM NA PLOVAK</t>
  </si>
  <si>
    <t xml:space="preserve">                                                      </t>
  </si>
  <si>
    <t>1. ŽUPANIJSKA  LIGA  2026.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</si>
  <si>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</si>
  <si>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</si>
  <si>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</si>
  <si>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</si>
  <si>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</si>
  <si>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</si>
  <si>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</si>
  <si>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</si>
  <si>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</si>
  <si>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</si>
  <si>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</si>
  <si>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</si>
  <si>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10.05. Stara Graba Turčišće</t>
  </si>
  <si>
    <t>07.06. SRC Novakovec</t>
  </si>
  <si>
    <t>14.06. Retencija Selnica</t>
  </si>
  <si>
    <t>28.06. Stara Graba Turčišće</t>
  </si>
  <si>
    <t>16.08. Kanal Sveta Marija</t>
  </si>
  <si>
    <t>30.08. Kanal 
Sveta Marija</t>
  </si>
  <si>
    <t>13.09. Šudergraba Mađarinke Kotoriba</t>
  </si>
  <si>
    <t>11.10. SRC Palovec</t>
  </si>
  <si>
    <t>bod</t>
  </si>
  <si>
    <t>grama</t>
  </si>
  <si>
    <t>težina</t>
  </si>
  <si>
    <t>PLASMAN</t>
  </si>
  <si>
    <t>TSH 2 Sensas Som.si Čakovec</t>
  </si>
  <si>
    <t>Linjak Palovec</t>
  </si>
  <si>
    <t>TSH 1 Sensas Som.si Čakovec</t>
  </si>
  <si>
    <t>Linjak Ivanovec</t>
  </si>
  <si>
    <t>Klen 1 Sveta Marija</t>
  </si>
  <si>
    <t>Zlatna Udica Krištanovec</t>
  </si>
  <si>
    <t>Šaran Palinovec</t>
  </si>
  <si>
    <t>Som Kotoriba</t>
  </si>
  <si>
    <t>Črnec Donji Hraščan</t>
  </si>
  <si>
    <t>Klen 2 Sveta Marija</t>
  </si>
  <si>
    <t>Savez SRD Međimurske županije</t>
  </si>
  <si>
    <t>POJEDINAČNI PLASMAN</t>
  </si>
  <si>
    <t>IME I PREZIME</t>
  </si>
  <si>
    <t>Perko Miljenko</t>
  </si>
  <si>
    <t>Lisijak Marijan</t>
  </si>
  <si>
    <t>Kovač Ranko</t>
  </si>
  <si>
    <t>Ištvanek Fabricio</t>
  </si>
  <si>
    <t>Kovač Robert</t>
  </si>
  <si>
    <t>Ružić Davor</t>
  </si>
  <si>
    <t>Radmanić Vanja</t>
  </si>
  <si>
    <t>Horvat Damir</t>
  </si>
  <si>
    <t>Zrna Damir</t>
  </si>
  <si>
    <t>Vadlja Danijel</t>
  </si>
  <si>
    <t>Zrna Jan</t>
  </si>
  <si>
    <t>Jagec Marko</t>
  </si>
  <si>
    <t>Palfi Goran</t>
  </si>
  <si>
    <t>Mesarić Miro</t>
  </si>
  <si>
    <t>Jug Leon</t>
  </si>
  <si>
    <t>Čanadi Marko</t>
  </si>
  <si>
    <t>Strbad Stjepan</t>
  </si>
  <si>
    <t>Komorski Petar</t>
  </si>
  <si>
    <t>Golubić Dinko</t>
  </si>
  <si>
    <t>Špilak Denis</t>
  </si>
  <si>
    <t>Kovač Patrik</t>
  </si>
  <si>
    <t>Klarić Boris</t>
  </si>
  <si>
    <t>Lisijak Saša</t>
  </si>
  <si>
    <t>Naranđa Marko</t>
  </si>
  <si>
    <t>Kuhanec Nenad</t>
  </si>
  <si>
    <t>Rožman Marijan</t>
  </si>
  <si>
    <t>Barić Tomica</t>
  </si>
  <si>
    <t>Varga Antun</t>
  </si>
  <si>
    <t>Šipek Fran</t>
  </si>
  <si>
    <t>Sabolić Željko</t>
  </si>
  <si>
    <t>2. ŽUPANIJSKA  LIGA ISTOK  2026.</t>
  </si>
  <si>
    <t>10.05. Šoderica Goričan</t>
  </si>
  <si>
    <t>14.06. Šudergraba  Mađarinke Kotoriba</t>
  </si>
  <si>
    <t>09.08. Kanal Orehovica</t>
  </si>
  <si>
    <t>30.08. Kanal Orehovica</t>
  </si>
  <si>
    <t>13.09. Žužička Kotoriba</t>
  </si>
  <si>
    <t>11.10. Šudergraba  Mađarinke Kotoriba</t>
  </si>
  <si>
    <t>Smuđ Draškovec</t>
  </si>
  <si>
    <t xml:space="preserve">Glavatica Futtura Sensas 1 Prelog </t>
  </si>
  <si>
    <t>Smuđ Goričan</t>
  </si>
  <si>
    <t>Sunčanica Pribislavec</t>
  </si>
  <si>
    <t xml:space="preserve">Glavatica Futtura Sensas 2 Prelog </t>
  </si>
  <si>
    <t>Žužička Kotoriba</t>
  </si>
  <si>
    <t>2. ŽUPANIJSKA  LIGA ISTOK 2026.</t>
  </si>
  <si>
    <t>Zdravko Slavićek</t>
  </si>
  <si>
    <t>Danijel Balent</t>
  </si>
  <si>
    <t>Branko Mesarić</t>
  </si>
  <si>
    <t>Mario Hrešč</t>
  </si>
  <si>
    <t>Glavatica 1 Futtura Sensas Prelog</t>
  </si>
  <si>
    <t>Dragan Čonkaš</t>
  </si>
  <si>
    <t>Jan Špiranac</t>
  </si>
  <si>
    <t>Zoran Juričan</t>
  </si>
  <si>
    <t/>
  </si>
  <si>
    <t>Leo Begović</t>
  </si>
  <si>
    <t>Miroslav Horvat</t>
  </si>
  <si>
    <t>Igor Sobočanec</t>
  </si>
  <si>
    <t>Roko Naranđa</t>
  </si>
  <si>
    <t>Glavatica 2 Futtura Sensas Prelog</t>
  </si>
  <si>
    <t>Željko Potarić</t>
  </si>
  <si>
    <t>Tihomir Židov</t>
  </si>
  <si>
    <t>Matija Habijan</t>
  </si>
  <si>
    <t>Krešimir Zvošec</t>
  </si>
  <si>
    <t>Marko Škoda</t>
  </si>
  <si>
    <t>Luka Tisaj</t>
  </si>
  <si>
    <t>Danijel Jalšovec</t>
  </si>
  <si>
    <t>Dragutin Horvat</t>
  </si>
  <si>
    <t>Josip Marđetko</t>
  </si>
  <si>
    <t>Stavislav Mikulić</t>
  </si>
  <si>
    <t>2. ŽUPANIJSKA  LIGA ZAPAD  2026.</t>
  </si>
  <si>
    <t>10.05.Stara Mura Podturen</t>
  </si>
  <si>
    <t>14.06. Šljunčara Quadro Miklavec</t>
  </si>
  <si>
    <t>09.08. Retencija Selnica</t>
  </si>
  <si>
    <t>30.08. Retencija Šenkovec</t>
  </si>
  <si>
    <t>13.09. Retencija Šenkovec</t>
  </si>
  <si>
    <t>11.10. Stara Graba Turčišće</t>
  </si>
  <si>
    <t>Šaran Podturen</t>
  </si>
  <si>
    <t>Čakovec 1 Interland</t>
  </si>
  <si>
    <t>Verk Križovec</t>
  </si>
  <si>
    <t>TSH Sensas Som.si Čakovec</t>
  </si>
  <si>
    <t>Karas Peklenica</t>
  </si>
  <si>
    <t>Ribica Turčišće</t>
  </si>
  <si>
    <t>Stara Mura Miklavec</t>
  </si>
  <si>
    <t>2. ŽUPANIJSKA  LIGA ZAPAD 2026.</t>
  </si>
  <si>
    <t>Josip Čeki</t>
  </si>
  <si>
    <t>Dragutin Čeh</t>
  </si>
  <si>
    <t>Dean Novak</t>
  </si>
  <si>
    <t>Zoran Gotal</t>
  </si>
  <si>
    <t>TSH Sensas som.si Čakovec</t>
  </si>
  <si>
    <t>Mario Herceg</t>
  </si>
  <si>
    <t>Vladimir Žganjar</t>
  </si>
  <si>
    <t>Josip Oršuš</t>
  </si>
  <si>
    <t>Mihael Vrančić</t>
  </si>
  <si>
    <t>Josip Jagec</t>
  </si>
  <si>
    <t>Stjepan Klobučarić</t>
  </si>
  <si>
    <t>Stjepan Ovčar</t>
  </si>
  <si>
    <t>Josip Jug</t>
  </si>
  <si>
    <t>Ivan Šoštarić</t>
  </si>
  <si>
    <t>Kristijan Tot</t>
  </si>
  <si>
    <t>Damir Vrančić</t>
  </si>
  <si>
    <t>Dario Horvat</t>
  </si>
  <si>
    <t>Mladen Tkalec</t>
  </si>
  <si>
    <t>Danijel Novak</t>
  </si>
  <si>
    <t>Dragutin Lepen</t>
  </si>
  <si>
    <t>Dragutin Drk</t>
  </si>
  <si>
    <t>Miljenko Bočkor</t>
  </si>
  <si>
    <t>Božić Goran</t>
  </si>
  <si>
    <t>Sklepić Filip</t>
  </si>
  <si>
    <t>Mario Srpak</t>
  </si>
  <si>
    <t>Mađerić Marijan</t>
  </si>
  <si>
    <t>Dragutin Peter</t>
  </si>
  <si>
    <t>Nenad Jesenović</t>
  </si>
  <si>
    <t>Ivan Gudlin</t>
  </si>
  <si>
    <t>Arijan Kočiš</t>
  </si>
  <si>
    <t>Drago Filipašić</t>
  </si>
  <si>
    <t>Ivan Međimurec</t>
  </si>
  <si>
    <t>Ivica Kovač</t>
  </si>
  <si>
    <t>Ana Rumek</t>
  </si>
  <si>
    <t>Mihael Tkalec</t>
  </si>
  <si>
    <t>Mladen Čerjavić</t>
  </si>
  <si>
    <t>Saša Mavrić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</si>
</sst>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9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11" fillId="0" borderId="32" xfId="1" applyFont="1" applyBorder="1" applyAlignment="1" applyProtection="1">
      <alignment horizontal="left" vertical="center" shrinkToFit="1"/>
      <protection hidden="1"/>
    </xf>
    <xf numFmtId="0" fontId="4" fillId="0" borderId="33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4" fillId="0" borderId="35" xfId="1" applyFont="1" applyBorder="1" applyAlignment="1" applyProtection="1">
      <alignment horizontal="center" vertical="center" shrinkToFit="1"/>
      <protection hidden="1"/>
    </xf>
    <xf numFmtId="3" fontId="10" fillId="0" borderId="36" xfId="1" applyNumberFormat="1" applyFont="1" applyBorder="1" applyAlignment="1" applyProtection="1">
      <alignment horizontal="right" vertical="center" shrinkToFit="1"/>
      <protection hidden="1"/>
    </xf>
    <xf numFmtId="0" fontId="10" fillId="0" borderId="33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2" fillId="0" borderId="34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2" xfId="1" applyFont="1" applyBorder="1" applyAlignment="1" applyProtection="1">
      <alignment horizontal="center" vertical="center"/>
      <protection hidden="1"/>
    </xf>
    <xf numFmtId="0" fontId="4" fillId="0" borderId="37" xfId="1" applyFont="1" applyBorder="1" applyAlignment="1" applyProtection="1">
      <alignment horizontal="center" vertical="center" shrinkToFit="1"/>
      <protection hidden="1"/>
    </xf>
    <xf numFmtId="3" fontId="10" fillId="0" borderId="38" xfId="1" applyNumberFormat="1" applyFont="1" applyBorder="1" applyAlignment="1" applyProtection="1">
      <alignment horizontal="right" vertical="center" shrinkToFit="1"/>
      <protection hidden="1"/>
    </xf>
    <xf numFmtId="0" fontId="4" fillId="0" borderId="39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10" fillId="0" borderId="37" xfId="1" applyFont="1" applyBorder="1" applyAlignment="1" applyProtection="1">
      <alignment horizontal="center" vertical="center" shrinkToFit="1"/>
      <protection hidden="1"/>
    </xf>
    <xf numFmtId="3" fontId="10" fillId="0" borderId="41" xfId="1" applyNumberFormat="1" applyFont="1" applyBorder="1" applyAlignment="1" applyProtection="1">
      <alignment horizontal="right" vertical="center" shrinkToFit="1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10" fillId="0" borderId="43" xfId="1" applyFont="1" applyBorder="1" applyAlignment="1" applyProtection="1">
      <alignment horizontal="center" vertical="center"/>
      <protection hidden="1"/>
    </xf>
    <xf numFmtId="0" fontId="4" fillId="0" borderId="44" xfId="1" applyFont="1" applyBorder="1" applyAlignment="1" applyProtection="1">
      <alignment horizontal="center" vertical="center" wrapText="1"/>
      <protection hidden="1"/>
    </xf>
    <xf numFmtId="0" fontId="4" fillId="0" borderId="45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0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2" fillId="0" borderId="46" xfId="1" applyFont="1" applyBorder="1" applyAlignment="1" applyProtection="1">
      <alignment horizontal="center" vertical="center" shrinkToFit="1"/>
      <protection hidden="1"/>
    </xf>
    <xf numFmtId="3" fontId="10" fillId="0" borderId="4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9" xfId="1" applyFont="1" applyBorder="1" applyAlignment="1">
      <alignment horizontal="center"/>
    </xf>
    <xf numFmtId="0" fontId="1" fillId="0" borderId="29" xfId="1" applyBorder="1"/>
    <xf numFmtId="3" fontId="1" fillId="0" borderId="29" xfId="1" applyNumberFormat="1" applyBorder="1"/>
    <xf numFmtId="0" fontId="18" fillId="2" borderId="20" xfId="1" applyFont="1" applyFill="1" applyBorder="1" applyAlignment="1">
      <alignment horizontal="center"/>
    </xf>
    <xf numFmtId="3" fontId="18" fillId="2" borderId="19" xfId="1" applyNumberFormat="1" applyFont="1" applyFill="1" applyBorder="1" applyAlignment="1">
      <alignment horizontal="center"/>
    </xf>
    <xf numFmtId="3" fontId="18" fillId="2" borderId="51" xfId="1" applyNumberFormat="1" applyFont="1" applyFill="1" applyBorder="1" applyAlignment="1">
      <alignment horizontal="center"/>
    </xf>
    <xf numFmtId="0" fontId="18" fillId="2" borderId="18" xfId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3" fontId="18" fillId="2" borderId="22" xfId="1" applyNumberFormat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1" fillId="0" borderId="50" xfId="1" applyBorder="1"/>
    <xf numFmtId="0" fontId="4" fillId="2" borderId="0" xfId="1" applyFont="1" applyFill="1" applyAlignment="1">
      <alignment horizontal="center" vertical="center" wrapText="1"/>
    </xf>
    <xf numFmtId="0" fontId="18" fillId="2" borderId="16" xfId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23" xfId="1" applyFont="1" applyFill="1" applyBorder="1" applyAlignment="1">
      <alignment horizontal="center"/>
    </xf>
    <xf numFmtId="3" fontId="18" fillId="2" borderId="17" xfId="1" applyNumberFormat="1" applyFont="1" applyFill="1" applyBorder="1" applyAlignment="1">
      <alignment horizontal="center"/>
    </xf>
    <xf numFmtId="3" fontId="18" fillId="2" borderId="25" xfId="1" applyNumberFormat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30" xfId="1" applyNumberFormat="1" applyFont="1" applyFill="1" applyBorder="1" applyAlignment="1">
      <alignment horizontal="center" vertical="center"/>
    </xf>
    <xf numFmtId="0" fontId="10" fillId="0" borderId="35" xfId="1" applyFont="1" applyBorder="1" applyAlignment="1" applyProtection="1">
      <alignment horizontal="center" vertical="center" shrinkToFit="1"/>
      <protection hidden="1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3" fontId="19" fillId="0" borderId="40" xfId="1" applyNumberFormat="1" applyFont="1" applyBorder="1" applyAlignment="1" applyProtection="1">
      <alignment horizontal="right" vertical="center" shrinkToFit="1"/>
      <protection hidden="1"/>
    </xf>
    <xf numFmtId="0" fontId="19" fillId="0" borderId="32" xfId="1" applyFont="1" applyBorder="1" applyAlignment="1" applyProtection="1">
      <alignment horizontal="left" vertical="center" shrinkToFit="1"/>
      <protection hidden="1"/>
    </xf>
    <xf numFmtId="0" fontId="4" fillId="0" borderId="56" xfId="1" applyFont="1" applyBorder="1" applyAlignment="1">
      <alignment vertical="center"/>
    </xf>
    <xf numFmtId="0" fontId="10" fillId="0" borderId="43" xfId="1" applyFont="1" applyBorder="1" applyAlignment="1" applyProtection="1">
      <alignment horizontal="left" vertical="center" shrinkToFit="1"/>
      <protection hidden="1"/>
    </xf>
    <xf numFmtId="0" fontId="4" fillId="0" borderId="47" xfId="1" applyFont="1" applyBorder="1" applyAlignment="1" applyProtection="1">
      <alignment horizontal="center" vertical="center" shrinkToFit="1"/>
      <protection hidden="1"/>
    </xf>
    <xf numFmtId="3" fontId="10" fillId="0" borderId="5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10" fillId="0" borderId="32" xfId="2" applyFont="1" applyBorder="1" applyAlignment="1" applyProtection="1">
      <alignment horizontal="left" vertical="center" shrinkToFit="1"/>
      <protection hidden="1"/>
    </xf>
    <xf numFmtId="0" fontId="10" fillId="0" borderId="32" xfId="1" applyFont="1" applyBorder="1" applyAlignment="1" applyProtection="1">
      <alignment horizontal="left" vertical="center" shrinkToFit="1"/>
      <protection hidden="1"/>
    </xf>
    <xf numFmtId="0" fontId="4" fillId="0" borderId="54" xfId="1" applyFont="1" applyBorder="1" applyAlignment="1">
      <alignment vertical="center"/>
    </xf>
    <xf numFmtId="0" fontId="10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left" vertical="center" shrinkToFit="1"/>
      <protection hidden="1"/>
    </xf>
    <xf numFmtId="0" fontId="4" fillId="0" borderId="33" xfId="0" applyFont="1" applyBorder="1" applyAlignment="1" applyProtection="1">
      <alignment horizontal="center" vertical="center" shrinkToFit="1"/>
      <protection hidden="1"/>
    </xf>
    <xf numFmtId="3" fontId="10" fillId="0" borderId="34" xfId="0" applyNumberFormat="1" applyFont="1" applyBorder="1" applyAlignment="1" applyProtection="1">
      <alignment horizontal="right" vertical="center" shrinkToFit="1"/>
      <protection hidden="1"/>
    </xf>
    <xf numFmtId="0" fontId="4" fillId="0" borderId="35" xfId="0" applyFont="1" applyBorder="1" applyAlignment="1" applyProtection="1">
      <alignment horizontal="center" vertical="center" shrinkToFit="1"/>
      <protection hidden="1"/>
    </xf>
    <xf numFmtId="3" fontId="10" fillId="0" borderId="36" xfId="0" applyNumberFormat="1" applyFont="1" applyBorder="1" applyAlignment="1" applyProtection="1">
      <alignment horizontal="right" vertical="center" shrinkToFit="1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 shrinkToFit="1"/>
      <protection hidden="1"/>
    </xf>
    <xf numFmtId="3" fontId="10" fillId="0" borderId="38" xfId="0" applyNumberFormat="1" applyFont="1" applyBorder="1" applyAlignment="1" applyProtection="1">
      <alignment horizontal="right" vertical="center" shrinkToFit="1"/>
      <protection hidden="1"/>
    </xf>
    <xf numFmtId="0" fontId="4" fillId="0" borderId="39" xfId="0" applyFont="1" applyBorder="1" applyAlignment="1" applyProtection="1">
      <alignment horizontal="center" vertical="center" shrinkToFit="1"/>
      <protection hidden="1"/>
    </xf>
    <xf numFmtId="3" fontId="10" fillId="0" borderId="40" xfId="0" applyNumberFormat="1" applyFont="1" applyBorder="1" applyAlignment="1" applyProtection="1">
      <alignment horizontal="right" vertical="center" shrinkToFit="1"/>
      <protection hidden="1"/>
    </xf>
    <xf numFmtId="0" fontId="4" fillId="0" borderId="53" xfId="0" applyFont="1" applyBorder="1" applyAlignment="1" applyProtection="1">
      <alignment horizontal="left" vertical="center" shrinkToFit="1"/>
      <protection hidden="1"/>
    </xf>
    <xf numFmtId="0" fontId="19" fillId="0" borderId="31" xfId="0" applyFont="1" applyBorder="1" applyAlignment="1" applyProtection="1">
      <alignment horizontal="left" vertical="center" shrinkToFit="1"/>
      <protection hidden="1"/>
    </xf>
    <xf numFmtId="3" fontId="19" fillId="0" borderId="36" xfId="0" applyNumberFormat="1" applyFont="1" applyBorder="1" applyAlignment="1" applyProtection="1">
      <alignment horizontal="right" vertical="center" shrinkToFit="1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3" fontId="19" fillId="0" borderId="40" xfId="0" applyNumberFormat="1" applyFont="1" applyBorder="1" applyAlignment="1" applyProtection="1">
      <alignment horizontal="right" vertical="center" shrinkToFit="1"/>
      <protection hidden="1"/>
    </xf>
    <xf numFmtId="0" fontId="19" fillId="0" borderId="32" xfId="0" applyFont="1" applyBorder="1" applyAlignment="1" applyProtection="1">
      <alignment horizontal="left" vertical="center" shrinkToFit="1"/>
      <protection hidden="1"/>
    </xf>
    <xf numFmtId="3" fontId="10" fillId="0" borderId="55" xfId="0" applyNumberFormat="1" applyFont="1" applyBorder="1" applyAlignment="1" applyProtection="1">
      <alignment horizontal="righ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50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58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58" xfId="1" applyFont="1" applyFill="1" applyBorder="1" applyAlignment="1" applyProtection="1">
      <alignment horizontal="center" vertical="center" wrapText="1"/>
      <protection locked="0"/>
    </xf>
    <xf numFmtId="0" fontId="8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20" fillId="2" borderId="58" xfId="1" applyFont="1" applyFill="1" applyBorder="1" applyAlignment="1" applyProtection="1">
      <alignment horizontal="center" vertical="center" wrapText="1"/>
      <protection locked="0"/>
    </xf>
    <xf numFmtId="0" fontId="20" fillId="2" borderId="14" xfId="1" applyFont="1" applyFill="1" applyBorder="1" applyAlignment="1" applyProtection="1">
      <alignment horizontal="center" vertical="center" wrapText="1"/>
      <protection locked="0"/>
    </xf>
    <xf numFmtId="0" fontId="20" fillId="2" borderId="10" xfId="1" applyFont="1" applyFill="1" applyBorder="1" applyAlignment="1" applyProtection="1">
      <alignment horizontal="center" vertical="center" wrapText="1"/>
      <protection locked="0"/>
    </xf>
    <xf numFmtId="0" fontId="20" fillId="2" borderId="11" xfId="1" applyFont="1" applyFill="1" applyBorder="1" applyAlignment="1" applyProtection="1">
      <alignment horizontal="center" vertical="center" wrapText="1"/>
      <protection locked="0"/>
    </xf>
  </cellXfs>
  <cellStyles count="3">
    <cellStyle name="Normalno" xfId="0" builtinId="0"/>
    <cellStyle name="Normalno 2" xfId="1" xr:uid="{25D0AFEB-8815-4A49-9C2D-85AD9384CF1B}"/>
    <cellStyle name="Normalno 3" xfId="2" xr:uid="{3C26F623-4178-47A2-AAC8-B0D70FBE7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1]!ekipno">
      <xdr:nvPicPr>
        <xdr:cNvPr id="2" name="Picture 1">
          <a:extLst>
            <a:ext uri="{FF2B5EF4-FFF2-40B4-BE49-F238E27FC236}">
              <a16:creationId xmlns:a16="http://schemas.microsoft.com/office/drawing/2014/main" id="{39683E29-3110-4067-9AA7-EF59569C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37CE8601-2EED-470A-8EBE-07256F05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1]!sortpoekipama">
      <xdr:nvPicPr>
        <xdr:cNvPr id="3" name="Picture 3">
          <a:extLst>
            <a:ext uri="{FF2B5EF4-FFF2-40B4-BE49-F238E27FC236}">
              <a16:creationId xmlns:a16="http://schemas.microsoft.com/office/drawing/2014/main" id="{A40210FB-9EE7-43B0-88EB-149E59CA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98D7ECE3-E44A-4961-B7EE-7D9C114B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A5358E30-F229-4529-B842-19A75BFF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FE5E3D16-5652-4027-BFDC-23A9EDAF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68236D5D-CB9F-4465-AD86-0EC6D496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59C1A831-2E89-4461-AE8F-9713E493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62E99B14-4E9D-4DFA-9C20-ECDF3C86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LOVAK\1.%20ML%20plovak\2.%20kolo\ZBIRNO%201.%20liga.%201%20kolo%202026(1).xlsm" TargetMode="External"/><Relationship Id="rId1" Type="http://schemas.openxmlformats.org/officeDocument/2006/relationships/externalLinkPath" Target="1.%20ML%20plovak/2.%20kolo/ZBIRNO%201.%20liga.%201%20kolo%202026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L plovak ekipno"/>
      <sheetName val="1. ML plovak pojedinačno"/>
      <sheetName val="ZBIRNO 1. liga. 1 kolo 2026(1)"/>
    </sheetNames>
    <definedNames>
      <definedName name="ekipno"/>
      <definedName name="pojedinačn0"/>
      <definedName name="sortpoekipa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BD34-A6E7-4ACE-8F11-4562AC2F75F4}">
  <sheetPr codeName="List1">
    <pageSetUpPr fitToPage="1"/>
  </sheetPr>
  <dimension ref="A2:AA28"/>
  <sheetViews>
    <sheetView showRowColHeaders="0" tabSelected="1" zoomScale="80" zoomScaleNormal="80" workbookViewId="0">
      <selection activeCell="L21" sqref="L21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6" t="s">
        <v>0</v>
      </c>
      <c r="C4" s="116"/>
      <c r="D4" s="116"/>
      <c r="F4" s="117" t="s">
        <v>1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27" ht="23.25" x14ac:dyDescent="0.35">
      <c r="C5" s="3"/>
      <c r="E5" s="4" t="s">
        <v>2</v>
      </c>
      <c r="F5" s="117" t="s">
        <v>3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27" ht="23.25" x14ac:dyDescent="0.2">
      <c r="F6" s="118" t="s">
        <v>4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27" ht="13.5" thickBot="1" x14ac:dyDescent="0.25"/>
    <row r="8" spans="1:27" ht="20.25" customHeight="1" thickTop="1" x14ac:dyDescent="0.2">
      <c r="A8" s="119" t="s">
        <v>5</v>
      </c>
      <c r="B8" s="122" t="s">
        <v>6</v>
      </c>
      <c r="C8" s="125" t="s">
        <v>7</v>
      </c>
      <c r="D8" s="126"/>
      <c r="E8" s="127" t="s">
        <v>8</v>
      </c>
      <c r="F8" s="128"/>
      <c r="G8" s="125" t="s">
        <v>9</v>
      </c>
      <c r="H8" s="126"/>
      <c r="I8" s="127" t="s">
        <v>10</v>
      </c>
      <c r="J8" s="128"/>
      <c r="K8" s="125" t="s">
        <v>11</v>
      </c>
      <c r="L8" s="126"/>
      <c r="M8" s="127" t="s">
        <v>12</v>
      </c>
      <c r="N8" s="128"/>
      <c r="O8" s="125" t="s">
        <v>13</v>
      </c>
      <c r="P8" s="126"/>
      <c r="Q8" s="127" t="s">
        <v>14</v>
      </c>
      <c r="R8" s="126"/>
      <c r="S8" s="129" t="s">
        <v>15</v>
      </c>
      <c r="T8" s="130"/>
      <c r="U8" s="131"/>
    </row>
    <row r="9" spans="1:27" ht="39.950000000000003" customHeight="1" x14ac:dyDescent="0.2">
      <c r="A9" s="120"/>
      <c r="B9" s="123"/>
      <c r="C9" s="135" t="s">
        <v>16</v>
      </c>
      <c r="D9" s="136"/>
      <c r="E9" s="135" t="s">
        <v>17</v>
      </c>
      <c r="F9" s="136"/>
      <c r="G9" s="135" t="s">
        <v>18</v>
      </c>
      <c r="H9" s="136"/>
      <c r="I9" s="135" t="s">
        <v>19</v>
      </c>
      <c r="J9" s="136"/>
      <c r="K9" s="135" t="s">
        <v>20</v>
      </c>
      <c r="L9" s="136"/>
      <c r="M9" s="135" t="s">
        <v>21</v>
      </c>
      <c r="N9" s="136"/>
      <c r="O9" s="137" t="s">
        <v>22</v>
      </c>
      <c r="P9" s="138"/>
      <c r="Q9" s="137" t="s">
        <v>23</v>
      </c>
      <c r="R9" s="138"/>
      <c r="S9" s="132"/>
      <c r="T9" s="133"/>
      <c r="U9" s="134"/>
    </row>
    <row r="10" spans="1:27" ht="12.75" customHeight="1" x14ac:dyDescent="0.2">
      <c r="A10" s="121"/>
      <c r="B10" s="123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3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4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97">
        <v>1</v>
      </c>
      <c r="B13" s="98" t="s">
        <v>29</v>
      </c>
      <c r="C13" s="99">
        <v>2</v>
      </c>
      <c r="D13" s="100">
        <v>10750</v>
      </c>
      <c r="E13" s="101">
        <v>3</v>
      </c>
      <c r="F13" s="102">
        <v>15735</v>
      </c>
      <c r="G13" s="99">
        <v>1</v>
      </c>
      <c r="H13" s="100">
        <v>17715</v>
      </c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7" si="0">IF(ISNUMBER(C13)=TRUE,SUM(C13,E13,G13,I13,K13,M13,O13,Q13),"")</f>
        <v>6</v>
      </c>
      <c r="T13" s="33">
        <f t="shared" si="0"/>
        <v>44200</v>
      </c>
      <c r="U13" s="34">
        <f t="shared" ref="U13:U25" si="1">IF(ISNUMBER(AA13)= TRUE,AA13,"")</f>
        <v>1</v>
      </c>
      <c r="W13" s="35">
        <f>IF(ISNUMBER(S13)=TRUE,S13,"")</f>
        <v>6</v>
      </c>
      <c r="X13" s="35">
        <f>IF(ISNUMBER(T13)=TRUE,T13,"")</f>
        <v>44200</v>
      </c>
      <c r="Y13" s="36">
        <f>MAX(D13,F13,H13,J13,L13,N13,P13,R13)</f>
        <v>17715</v>
      </c>
      <c r="Z13" s="35">
        <f>IF(ISNUMBER(W13)=TRUE,W13-X13/100000-Y13/1000000000,"")</f>
        <v>5.5579822849999996</v>
      </c>
      <c r="AA13" s="35">
        <f>IF(ISNUMBER(Z13)=TRUE,RANK(Z13,$Z$13:$Z$27,1),"")</f>
        <v>1</v>
      </c>
    </row>
    <row r="14" spans="1:27" s="35" customFormat="1" ht="42.75" customHeight="1" x14ac:dyDescent="0.25">
      <c r="A14" s="103">
        <v>2</v>
      </c>
      <c r="B14" s="98" t="s">
        <v>28</v>
      </c>
      <c r="C14" s="104">
        <v>1</v>
      </c>
      <c r="D14" s="105">
        <v>13600</v>
      </c>
      <c r="E14" s="106">
        <v>6</v>
      </c>
      <c r="F14" s="107">
        <v>12035</v>
      </c>
      <c r="G14" s="104">
        <v>3</v>
      </c>
      <c r="H14" s="105">
        <v>9660</v>
      </c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10</v>
      </c>
      <c r="T14" s="43">
        <f t="shared" si="0"/>
        <v>35295</v>
      </c>
      <c r="U14" s="34">
        <f t="shared" si="1"/>
        <v>2</v>
      </c>
      <c r="W14" s="35">
        <f t="shared" ref="W14:X27" si="2">IF(ISNUMBER(S14)=TRUE,S14,"")</f>
        <v>10</v>
      </c>
      <c r="X14" s="35">
        <f t="shared" si="2"/>
        <v>35295</v>
      </c>
      <c r="Y14" s="36">
        <f t="shared" ref="Y14:Y27" si="3">MAX(D14,F14,H14,J14,L14,N14,P14,R14)</f>
        <v>13600</v>
      </c>
      <c r="Z14" s="35">
        <f t="shared" ref="Z14:Z27" si="4">IF(ISNUMBER(W14)=TRUE,W14-X14/100000-Y14/1000000000,"")</f>
        <v>9.6470363999999993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103">
        <v>3</v>
      </c>
      <c r="B15" s="98" t="s">
        <v>30</v>
      </c>
      <c r="C15" s="104">
        <v>3</v>
      </c>
      <c r="D15" s="105">
        <v>10780</v>
      </c>
      <c r="E15" s="106">
        <v>1</v>
      </c>
      <c r="F15" s="107">
        <v>14680</v>
      </c>
      <c r="G15" s="104">
        <v>9</v>
      </c>
      <c r="H15" s="105">
        <v>7755</v>
      </c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13</v>
      </c>
      <c r="T15" s="43">
        <f t="shared" si="0"/>
        <v>33215</v>
      </c>
      <c r="U15" s="34">
        <f t="shared" si="1"/>
        <v>3</v>
      </c>
      <c r="W15" s="35">
        <f t="shared" si="2"/>
        <v>13</v>
      </c>
      <c r="X15" s="35">
        <f t="shared" si="2"/>
        <v>33215</v>
      </c>
      <c r="Y15" s="36">
        <f t="shared" si="3"/>
        <v>14680</v>
      </c>
      <c r="Z15" s="35">
        <f t="shared" si="4"/>
        <v>12.66783532</v>
      </c>
      <c r="AA15" s="35">
        <f t="shared" si="5"/>
        <v>3</v>
      </c>
    </row>
    <row r="16" spans="1:27" s="35" customFormat="1" ht="42.75" customHeight="1" x14ac:dyDescent="0.25">
      <c r="A16" s="103">
        <v>4</v>
      </c>
      <c r="B16" s="98" t="s">
        <v>31</v>
      </c>
      <c r="C16" s="104">
        <v>4</v>
      </c>
      <c r="D16" s="105">
        <v>10935</v>
      </c>
      <c r="E16" s="106">
        <v>2</v>
      </c>
      <c r="F16" s="107">
        <v>16090</v>
      </c>
      <c r="G16" s="104">
        <v>8</v>
      </c>
      <c r="H16" s="105">
        <v>7705</v>
      </c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14</v>
      </c>
      <c r="T16" s="43">
        <f t="shared" si="0"/>
        <v>34730</v>
      </c>
      <c r="U16" s="34">
        <f t="shared" si="1"/>
        <v>4</v>
      </c>
      <c r="W16" s="35">
        <f t="shared" si="2"/>
        <v>14</v>
      </c>
      <c r="X16" s="35">
        <f t="shared" si="2"/>
        <v>34730</v>
      </c>
      <c r="Y16" s="36">
        <f t="shared" si="3"/>
        <v>16090</v>
      </c>
      <c r="Z16" s="35">
        <f t="shared" si="4"/>
        <v>13.652683909999999</v>
      </c>
      <c r="AA16" s="35">
        <f t="shared" si="5"/>
        <v>4</v>
      </c>
    </row>
    <row r="17" spans="1:27" s="35" customFormat="1" ht="42.75" customHeight="1" x14ac:dyDescent="0.25">
      <c r="A17" s="103">
        <v>5</v>
      </c>
      <c r="B17" s="98" t="s">
        <v>32</v>
      </c>
      <c r="C17" s="104">
        <v>5</v>
      </c>
      <c r="D17" s="105">
        <v>10090</v>
      </c>
      <c r="E17" s="106">
        <v>5</v>
      </c>
      <c r="F17" s="107">
        <v>12290</v>
      </c>
      <c r="G17" s="104">
        <v>5</v>
      </c>
      <c r="H17" s="105">
        <v>8875</v>
      </c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15</v>
      </c>
      <c r="T17" s="43">
        <f t="shared" si="0"/>
        <v>31255</v>
      </c>
      <c r="U17" s="34">
        <f t="shared" si="1"/>
        <v>5</v>
      </c>
      <c r="W17" s="35">
        <f t="shared" si="2"/>
        <v>15</v>
      </c>
      <c r="X17" s="35">
        <f t="shared" si="2"/>
        <v>31255</v>
      </c>
      <c r="Y17" s="36">
        <f t="shared" si="3"/>
        <v>12290</v>
      </c>
      <c r="Z17" s="35">
        <f t="shared" si="4"/>
        <v>14.687437709999999</v>
      </c>
      <c r="AA17" s="35">
        <f t="shared" si="5"/>
        <v>5</v>
      </c>
    </row>
    <row r="18" spans="1:27" s="35" customFormat="1" ht="42.75" customHeight="1" x14ac:dyDescent="0.25">
      <c r="A18" s="103">
        <v>6</v>
      </c>
      <c r="B18" s="98" t="s">
        <v>34</v>
      </c>
      <c r="C18" s="104">
        <v>7</v>
      </c>
      <c r="D18" s="105">
        <v>10425</v>
      </c>
      <c r="E18" s="106">
        <v>8</v>
      </c>
      <c r="F18" s="107">
        <v>10145</v>
      </c>
      <c r="G18" s="104">
        <v>2</v>
      </c>
      <c r="H18" s="105">
        <v>12730</v>
      </c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17</v>
      </c>
      <c r="T18" s="43">
        <f t="shared" si="0"/>
        <v>33300</v>
      </c>
      <c r="U18" s="34">
        <f t="shared" si="1"/>
        <v>6</v>
      </c>
      <c r="W18" s="35">
        <f t="shared" si="2"/>
        <v>17</v>
      </c>
      <c r="X18" s="35">
        <f t="shared" si="2"/>
        <v>33300</v>
      </c>
      <c r="Y18" s="36">
        <f t="shared" si="3"/>
        <v>12730</v>
      </c>
      <c r="Z18" s="35">
        <f t="shared" si="4"/>
        <v>16.66698727</v>
      </c>
      <c r="AA18" s="35">
        <f t="shared" si="5"/>
        <v>6</v>
      </c>
    </row>
    <row r="19" spans="1:27" s="35" customFormat="1" ht="42.75" customHeight="1" x14ac:dyDescent="0.25">
      <c r="A19" s="103">
        <v>7</v>
      </c>
      <c r="B19" s="98" t="s">
        <v>37</v>
      </c>
      <c r="C19" s="104">
        <v>10</v>
      </c>
      <c r="D19" s="105">
        <v>7680</v>
      </c>
      <c r="E19" s="106">
        <v>4</v>
      </c>
      <c r="F19" s="107">
        <v>13155</v>
      </c>
      <c r="G19" s="104">
        <v>4</v>
      </c>
      <c r="H19" s="105">
        <v>9375</v>
      </c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18</v>
      </c>
      <c r="T19" s="43">
        <f t="shared" si="0"/>
        <v>30210</v>
      </c>
      <c r="U19" s="34">
        <f t="shared" si="1"/>
        <v>7</v>
      </c>
      <c r="W19" s="35">
        <f t="shared" si="2"/>
        <v>18</v>
      </c>
      <c r="X19" s="35">
        <f t="shared" si="2"/>
        <v>30210</v>
      </c>
      <c r="Y19" s="36">
        <f t="shared" si="3"/>
        <v>13155</v>
      </c>
      <c r="Z19" s="35">
        <f t="shared" si="4"/>
        <v>17.697886844999999</v>
      </c>
      <c r="AA19" s="35">
        <f t="shared" si="5"/>
        <v>7</v>
      </c>
    </row>
    <row r="20" spans="1:27" s="35" customFormat="1" ht="42.75" customHeight="1" x14ac:dyDescent="0.25">
      <c r="A20" s="103">
        <v>8</v>
      </c>
      <c r="B20" s="98" t="s">
        <v>35</v>
      </c>
      <c r="C20" s="104">
        <v>8</v>
      </c>
      <c r="D20" s="105">
        <v>9220</v>
      </c>
      <c r="E20" s="106">
        <v>7</v>
      </c>
      <c r="F20" s="107">
        <v>11235</v>
      </c>
      <c r="G20" s="104">
        <v>6</v>
      </c>
      <c r="H20" s="105">
        <v>8190</v>
      </c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>
        <f t="shared" si="0"/>
        <v>21</v>
      </c>
      <c r="T20" s="43">
        <f t="shared" si="0"/>
        <v>28645</v>
      </c>
      <c r="U20" s="34">
        <f t="shared" si="1"/>
        <v>8</v>
      </c>
      <c r="W20" s="35">
        <f t="shared" si="2"/>
        <v>21</v>
      </c>
      <c r="X20" s="35">
        <f t="shared" si="2"/>
        <v>28645</v>
      </c>
      <c r="Y20" s="36">
        <f t="shared" si="3"/>
        <v>11235</v>
      </c>
      <c r="Z20" s="35">
        <f t="shared" si="4"/>
        <v>20.713538765000003</v>
      </c>
      <c r="AA20" s="35">
        <f t="shared" si="5"/>
        <v>8</v>
      </c>
    </row>
    <row r="21" spans="1:27" s="35" customFormat="1" ht="42.75" customHeight="1" x14ac:dyDescent="0.25">
      <c r="A21" s="103">
        <v>9</v>
      </c>
      <c r="B21" s="98" t="s">
        <v>33</v>
      </c>
      <c r="C21" s="104">
        <v>6</v>
      </c>
      <c r="D21" s="105">
        <v>9985</v>
      </c>
      <c r="E21" s="106">
        <v>10</v>
      </c>
      <c r="F21" s="107">
        <v>8350</v>
      </c>
      <c r="G21" s="104">
        <v>7</v>
      </c>
      <c r="H21" s="105">
        <v>7920</v>
      </c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>
        <f t="shared" si="0"/>
        <v>23</v>
      </c>
      <c r="T21" s="43">
        <f t="shared" si="0"/>
        <v>26255</v>
      </c>
      <c r="U21" s="34">
        <f t="shared" si="1"/>
        <v>9</v>
      </c>
      <c r="W21" s="35">
        <f t="shared" si="2"/>
        <v>23</v>
      </c>
      <c r="X21" s="35">
        <f t="shared" si="2"/>
        <v>26255</v>
      </c>
      <c r="Y21" s="36">
        <f t="shared" si="3"/>
        <v>9985</v>
      </c>
      <c r="Z21" s="35">
        <f t="shared" si="4"/>
        <v>22.737440015000001</v>
      </c>
      <c r="AA21" s="35">
        <f t="shared" si="5"/>
        <v>9</v>
      </c>
    </row>
    <row r="22" spans="1:27" s="35" customFormat="1" ht="42.75" customHeight="1" x14ac:dyDescent="0.25">
      <c r="A22" s="103">
        <v>10</v>
      </c>
      <c r="B22" s="98" t="s">
        <v>36</v>
      </c>
      <c r="C22" s="104">
        <v>9</v>
      </c>
      <c r="D22" s="105">
        <v>8780</v>
      </c>
      <c r="E22" s="106">
        <v>9</v>
      </c>
      <c r="F22" s="107">
        <v>10800</v>
      </c>
      <c r="G22" s="104">
        <v>10</v>
      </c>
      <c r="H22" s="105">
        <v>7130</v>
      </c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>
        <f t="shared" si="0"/>
        <v>28</v>
      </c>
      <c r="T22" s="43">
        <f t="shared" si="0"/>
        <v>26710</v>
      </c>
      <c r="U22" s="34">
        <f t="shared" si="1"/>
        <v>10</v>
      </c>
      <c r="W22" s="35">
        <f t="shared" si="2"/>
        <v>28</v>
      </c>
      <c r="X22" s="35">
        <f t="shared" si="2"/>
        <v>26710</v>
      </c>
      <c r="Y22" s="36">
        <f t="shared" si="3"/>
        <v>10800</v>
      </c>
      <c r="Z22" s="35">
        <f t="shared" si="4"/>
        <v>27.732889200000002</v>
      </c>
      <c r="AA22" s="35">
        <f t="shared" si="5"/>
        <v>10</v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7141-E67B-43A3-8A25-F431152CE837}">
  <sheetPr codeName="List2">
    <pageSetUpPr fitToPage="1"/>
  </sheetPr>
  <dimension ref="A1:AB96"/>
  <sheetViews>
    <sheetView showRowColHeaders="0" zoomScaleNormal="100" workbookViewId="0">
      <selection activeCell="C57" sqref="C56:C57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5"/>
      <c r="C1" s="145"/>
      <c r="E1" s="117" t="s">
        <v>1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8" ht="23.25" x14ac:dyDescent="0.35">
      <c r="B2" s="146" t="s">
        <v>38</v>
      </c>
      <c r="C2" s="146"/>
      <c r="D2" s="146"/>
      <c r="E2" s="117" t="s">
        <v>3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8" ht="23.25" x14ac:dyDescent="0.35">
      <c r="E3" s="147" t="s">
        <v>39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39" t="s">
        <v>5</v>
      </c>
      <c r="B5" s="141" t="s">
        <v>40</v>
      </c>
      <c r="C5" s="143" t="s">
        <v>6</v>
      </c>
      <c r="D5" s="127" t="s">
        <v>7</v>
      </c>
      <c r="E5" s="128"/>
      <c r="F5" s="125" t="s">
        <v>8</v>
      </c>
      <c r="G5" s="126"/>
      <c r="H5" s="127" t="s">
        <v>9</v>
      </c>
      <c r="I5" s="128"/>
      <c r="J5" s="125" t="s">
        <v>10</v>
      </c>
      <c r="K5" s="126"/>
      <c r="L5" s="127" t="s">
        <v>11</v>
      </c>
      <c r="M5" s="128"/>
      <c r="N5" s="125" t="s">
        <v>12</v>
      </c>
      <c r="O5" s="126"/>
      <c r="P5" s="127" t="s">
        <v>13</v>
      </c>
      <c r="Q5" s="128"/>
      <c r="R5" s="125" t="s">
        <v>14</v>
      </c>
      <c r="S5" s="126"/>
      <c r="T5" s="129" t="s">
        <v>15</v>
      </c>
      <c r="U5" s="130"/>
      <c r="V5" s="131"/>
    </row>
    <row r="6" spans="1:28" ht="39.950000000000003" customHeight="1" x14ac:dyDescent="0.2">
      <c r="A6" s="140"/>
      <c r="B6" s="142"/>
      <c r="C6" s="144"/>
      <c r="D6" s="135" t="s">
        <v>16</v>
      </c>
      <c r="E6" s="136"/>
      <c r="F6" s="135" t="s">
        <v>17</v>
      </c>
      <c r="G6" s="136"/>
      <c r="H6" s="135" t="s">
        <v>18</v>
      </c>
      <c r="I6" s="136"/>
      <c r="J6" s="135" t="s">
        <v>19</v>
      </c>
      <c r="K6" s="136"/>
      <c r="L6" s="135" t="s">
        <v>20</v>
      </c>
      <c r="M6" s="136"/>
      <c r="N6" s="135" t="s">
        <v>21</v>
      </c>
      <c r="O6" s="136"/>
      <c r="P6" s="148" t="s">
        <v>22</v>
      </c>
      <c r="Q6" s="149"/>
      <c r="R6" s="137" t="s">
        <v>23</v>
      </c>
      <c r="S6" s="138"/>
      <c r="T6" s="132"/>
      <c r="U6" s="133"/>
      <c r="V6" s="134"/>
    </row>
    <row r="7" spans="1:28" ht="12.75" customHeight="1" x14ac:dyDescent="0.2">
      <c r="A7" s="140"/>
      <c r="B7" s="142"/>
      <c r="C7" s="144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97">
        <v>1</v>
      </c>
      <c r="B10" s="108" t="s">
        <v>44</v>
      </c>
      <c r="C10" s="109" t="s">
        <v>30</v>
      </c>
      <c r="D10" s="101">
        <v>2</v>
      </c>
      <c r="E10" s="110">
        <v>5500</v>
      </c>
      <c r="F10" s="104">
        <v>3</v>
      </c>
      <c r="G10" s="105">
        <v>4790</v>
      </c>
      <c r="H10" s="106">
        <v>3</v>
      </c>
      <c r="I10" s="107">
        <v>5065</v>
      </c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0">
        <f t="shared" ref="T10:U41" si="0">IF(ISNUMBER(D10)=TRUE,SUM(D10,F10,H10,J10,L10,N10,P10,R10),"")</f>
        <v>8</v>
      </c>
      <c r="U10" s="33">
        <f t="shared" si="0"/>
        <v>15355</v>
      </c>
      <c r="V10" s="34">
        <f t="shared" ref="V10:V47" si="1">IF(ISNUMBER(AB10)=TRUE,AB10,"")</f>
        <v>1</v>
      </c>
      <c r="W10" s="35">
        <f t="shared" ref="W10:W47" si="2">IF(ISNUMBER(V10)=TRUE,1,"")</f>
        <v>1</v>
      </c>
      <c r="X10" s="35">
        <f t="shared" ref="X10:Y41" si="3">IF(ISNUMBER(T10)=TRUE,T10,"")</f>
        <v>8</v>
      </c>
      <c r="Y10" s="35">
        <f t="shared" si="3"/>
        <v>15355</v>
      </c>
      <c r="Z10" s="36">
        <f t="shared" ref="Z10:Z47" si="4">MAX(E10,G10,I10,K10,M10,O10,Q10,S10)</f>
        <v>5500</v>
      </c>
      <c r="AA10" s="35">
        <f t="shared" ref="AA10:AA73" si="5">IF(ISNUMBER(X10)=TRUE,X10-Y10/100000-Z10/1000000000,"")</f>
        <v>7.8464444999999996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103">
        <v>2</v>
      </c>
      <c r="B11" s="111" t="s">
        <v>52</v>
      </c>
      <c r="C11" s="109" t="s">
        <v>29</v>
      </c>
      <c r="D11" s="106">
        <v>4</v>
      </c>
      <c r="E11" s="112">
        <v>2865</v>
      </c>
      <c r="F11" s="104">
        <v>4</v>
      </c>
      <c r="G11" s="105">
        <v>7145</v>
      </c>
      <c r="H11" s="106">
        <v>1</v>
      </c>
      <c r="I11" s="107">
        <v>5015</v>
      </c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0">
        <f t="shared" si="0"/>
        <v>9</v>
      </c>
      <c r="U11" s="33">
        <f t="shared" si="0"/>
        <v>15025</v>
      </c>
      <c r="V11" s="34">
        <f t="shared" si="1"/>
        <v>2</v>
      </c>
      <c r="W11" s="35">
        <f t="shared" si="2"/>
        <v>1</v>
      </c>
      <c r="X11" s="35">
        <f t="shared" si="3"/>
        <v>9</v>
      </c>
      <c r="Y11" s="35">
        <f t="shared" si="3"/>
        <v>15025</v>
      </c>
      <c r="Z11" s="36">
        <f t="shared" si="4"/>
        <v>7145</v>
      </c>
      <c r="AA11" s="35">
        <f t="shared" si="5"/>
        <v>8.8497428550000006</v>
      </c>
      <c r="AB11" s="35">
        <f t="shared" si="6"/>
        <v>2</v>
      </c>
    </row>
    <row r="12" spans="1:28" s="35" customFormat="1" ht="15" customHeight="1" x14ac:dyDescent="0.25">
      <c r="A12" s="103">
        <v>3</v>
      </c>
      <c r="B12" s="111" t="s">
        <v>45</v>
      </c>
      <c r="C12" s="109" t="s">
        <v>28</v>
      </c>
      <c r="D12" s="106">
        <v>2</v>
      </c>
      <c r="E12" s="112">
        <v>4180</v>
      </c>
      <c r="F12" s="104">
        <v>2</v>
      </c>
      <c r="G12" s="105">
        <v>5115</v>
      </c>
      <c r="H12" s="106">
        <v>5.5</v>
      </c>
      <c r="I12" s="107">
        <v>2390</v>
      </c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0">
        <f t="shared" si="0"/>
        <v>9.5</v>
      </c>
      <c r="U12" s="33">
        <f t="shared" si="0"/>
        <v>11685</v>
      </c>
      <c r="V12" s="34">
        <f t="shared" si="1"/>
        <v>3</v>
      </c>
      <c r="W12" s="35">
        <f t="shared" si="2"/>
        <v>1</v>
      </c>
      <c r="X12" s="35">
        <f t="shared" si="3"/>
        <v>9.5</v>
      </c>
      <c r="Y12" s="35">
        <f t="shared" si="3"/>
        <v>11685</v>
      </c>
      <c r="Z12" s="36">
        <f t="shared" si="4"/>
        <v>5115</v>
      </c>
      <c r="AA12" s="35">
        <f t="shared" si="5"/>
        <v>9.3831448850000001</v>
      </c>
      <c r="AB12" s="35">
        <f t="shared" si="6"/>
        <v>3</v>
      </c>
    </row>
    <row r="13" spans="1:28" s="35" customFormat="1" ht="15" customHeight="1" x14ac:dyDescent="0.25">
      <c r="A13" s="97">
        <v>4</v>
      </c>
      <c r="B13" s="111" t="s">
        <v>41</v>
      </c>
      <c r="C13" s="113" t="s">
        <v>28</v>
      </c>
      <c r="D13" s="106">
        <v>1</v>
      </c>
      <c r="E13" s="112">
        <v>5595</v>
      </c>
      <c r="F13" s="104">
        <v>8</v>
      </c>
      <c r="G13" s="105">
        <v>1220</v>
      </c>
      <c r="H13" s="106">
        <v>1</v>
      </c>
      <c r="I13" s="107">
        <v>5810</v>
      </c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0">
        <f t="shared" si="0"/>
        <v>10</v>
      </c>
      <c r="U13" s="33">
        <f t="shared" si="0"/>
        <v>12625</v>
      </c>
      <c r="V13" s="34">
        <f t="shared" si="1"/>
        <v>4</v>
      </c>
      <c r="W13" s="35">
        <f t="shared" si="2"/>
        <v>1</v>
      </c>
      <c r="X13" s="35">
        <f t="shared" si="3"/>
        <v>10</v>
      </c>
      <c r="Y13" s="35">
        <f t="shared" si="3"/>
        <v>12625</v>
      </c>
      <c r="Z13" s="36">
        <f t="shared" si="4"/>
        <v>5810</v>
      </c>
      <c r="AA13" s="35">
        <f t="shared" si="5"/>
        <v>9.87374419</v>
      </c>
      <c r="AB13" s="35">
        <f t="shared" si="6"/>
        <v>4</v>
      </c>
    </row>
    <row r="14" spans="1:28" s="35" customFormat="1" ht="15" customHeight="1" x14ac:dyDescent="0.25">
      <c r="A14" s="103">
        <v>5</v>
      </c>
      <c r="B14" s="111" t="s">
        <v>50</v>
      </c>
      <c r="C14" s="113" t="s">
        <v>29</v>
      </c>
      <c r="D14" s="106">
        <v>4</v>
      </c>
      <c r="E14" s="107">
        <v>4725</v>
      </c>
      <c r="F14" s="99">
        <v>1</v>
      </c>
      <c r="G14" s="114">
        <v>6470</v>
      </c>
      <c r="H14" s="101">
        <v>6</v>
      </c>
      <c r="I14" s="102">
        <v>3435</v>
      </c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0">
        <f t="shared" si="0"/>
        <v>11</v>
      </c>
      <c r="U14" s="33">
        <f t="shared" si="0"/>
        <v>14630</v>
      </c>
      <c r="V14" s="34">
        <f t="shared" si="1"/>
        <v>5</v>
      </c>
      <c r="W14" s="35">
        <f t="shared" si="2"/>
        <v>1</v>
      </c>
      <c r="X14" s="35">
        <f t="shared" si="3"/>
        <v>11</v>
      </c>
      <c r="Y14" s="35">
        <f t="shared" si="3"/>
        <v>14630</v>
      </c>
      <c r="Z14" s="36">
        <f t="shared" si="4"/>
        <v>6470</v>
      </c>
      <c r="AA14" s="35">
        <f t="shared" si="5"/>
        <v>10.853693529999999</v>
      </c>
      <c r="AB14" s="35">
        <f t="shared" si="6"/>
        <v>5</v>
      </c>
    </row>
    <row r="15" spans="1:28" s="35" customFormat="1" ht="15" customHeight="1" x14ac:dyDescent="0.25">
      <c r="A15" s="103">
        <v>6</v>
      </c>
      <c r="B15" s="111" t="s">
        <v>46</v>
      </c>
      <c r="C15" s="113" t="s">
        <v>31</v>
      </c>
      <c r="D15" s="106">
        <v>2</v>
      </c>
      <c r="E15" s="112">
        <v>3700</v>
      </c>
      <c r="F15" s="104">
        <v>5</v>
      </c>
      <c r="G15" s="105">
        <v>2180</v>
      </c>
      <c r="H15" s="106">
        <v>5</v>
      </c>
      <c r="I15" s="107">
        <v>3745</v>
      </c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0">
        <f t="shared" si="0"/>
        <v>12</v>
      </c>
      <c r="U15" s="33">
        <f t="shared" si="0"/>
        <v>9625</v>
      </c>
      <c r="V15" s="34">
        <f t="shared" si="1"/>
        <v>6</v>
      </c>
      <c r="W15" s="35">
        <f t="shared" si="2"/>
        <v>1</v>
      </c>
      <c r="X15" s="35">
        <f t="shared" si="3"/>
        <v>12</v>
      </c>
      <c r="Y15" s="35">
        <f t="shared" si="3"/>
        <v>9625</v>
      </c>
      <c r="Z15" s="36">
        <f t="shared" si="4"/>
        <v>3745</v>
      </c>
      <c r="AA15" s="35">
        <f t="shared" si="5"/>
        <v>11.903746255</v>
      </c>
      <c r="AB15" s="35">
        <f t="shared" si="6"/>
        <v>6</v>
      </c>
    </row>
    <row r="16" spans="1:28" s="35" customFormat="1" ht="15" customHeight="1" x14ac:dyDescent="0.25">
      <c r="A16" s="97">
        <v>7</v>
      </c>
      <c r="B16" s="111" t="s">
        <v>49</v>
      </c>
      <c r="C16" s="113" t="s">
        <v>36</v>
      </c>
      <c r="D16" s="106">
        <v>3</v>
      </c>
      <c r="E16" s="112">
        <v>3345</v>
      </c>
      <c r="F16" s="104">
        <v>1</v>
      </c>
      <c r="G16" s="105">
        <v>5650</v>
      </c>
      <c r="H16" s="106">
        <v>9</v>
      </c>
      <c r="I16" s="107">
        <v>3040</v>
      </c>
      <c r="J16" s="38"/>
      <c r="K16" s="39"/>
      <c r="L16" s="40"/>
      <c r="M16" s="41"/>
      <c r="N16" s="38"/>
      <c r="O16" s="39"/>
      <c r="P16" s="40"/>
      <c r="Q16" s="41"/>
      <c r="R16" s="38"/>
      <c r="S16" s="39"/>
      <c r="T16" s="80">
        <f t="shared" si="0"/>
        <v>13</v>
      </c>
      <c r="U16" s="33">
        <f t="shared" si="0"/>
        <v>12035</v>
      </c>
      <c r="V16" s="34">
        <f t="shared" si="1"/>
        <v>7</v>
      </c>
      <c r="W16" s="35">
        <f t="shared" si="2"/>
        <v>1</v>
      </c>
      <c r="X16" s="35">
        <f t="shared" si="3"/>
        <v>13</v>
      </c>
      <c r="Y16" s="35">
        <f t="shared" si="3"/>
        <v>12035</v>
      </c>
      <c r="Z16" s="36">
        <f t="shared" si="4"/>
        <v>5650</v>
      </c>
      <c r="AA16" s="35">
        <f t="shared" si="5"/>
        <v>12.87964435</v>
      </c>
      <c r="AB16" s="35">
        <f t="shared" si="6"/>
        <v>7</v>
      </c>
    </row>
    <row r="17" spans="1:28" s="35" customFormat="1" ht="15" customHeight="1" x14ac:dyDescent="0.25">
      <c r="A17" s="103">
        <v>8</v>
      </c>
      <c r="B17" s="111" t="s">
        <v>64</v>
      </c>
      <c r="C17" s="113" t="s">
        <v>31</v>
      </c>
      <c r="D17" s="106">
        <v>8.5</v>
      </c>
      <c r="E17" s="112">
        <v>2550</v>
      </c>
      <c r="F17" s="104">
        <v>1</v>
      </c>
      <c r="G17" s="105">
        <v>11300</v>
      </c>
      <c r="H17" s="106">
        <v>4</v>
      </c>
      <c r="I17" s="107">
        <v>2815</v>
      </c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0">
        <f t="shared" si="0"/>
        <v>13.5</v>
      </c>
      <c r="U17" s="33">
        <f t="shared" si="0"/>
        <v>16665</v>
      </c>
      <c r="V17" s="34">
        <f t="shared" si="1"/>
        <v>8</v>
      </c>
      <c r="W17" s="35">
        <f t="shared" si="2"/>
        <v>1</v>
      </c>
      <c r="X17" s="35">
        <f t="shared" si="3"/>
        <v>13.5</v>
      </c>
      <c r="Y17" s="35">
        <f t="shared" si="3"/>
        <v>16665</v>
      </c>
      <c r="Z17" s="36">
        <f t="shared" si="4"/>
        <v>11300</v>
      </c>
      <c r="AA17" s="35">
        <f t="shared" si="5"/>
        <v>13.333338699999999</v>
      </c>
      <c r="AB17" s="35">
        <f t="shared" si="6"/>
        <v>8</v>
      </c>
    </row>
    <row r="18" spans="1:28" s="35" customFormat="1" ht="15" customHeight="1" x14ac:dyDescent="0.25">
      <c r="A18" s="103">
        <v>9</v>
      </c>
      <c r="B18" s="111" t="s">
        <v>60</v>
      </c>
      <c r="C18" s="113" t="s">
        <v>35</v>
      </c>
      <c r="D18" s="106">
        <v>7</v>
      </c>
      <c r="E18" s="112">
        <v>2680</v>
      </c>
      <c r="F18" s="104">
        <v>2</v>
      </c>
      <c r="G18" s="105">
        <v>7885</v>
      </c>
      <c r="H18" s="106">
        <v>5</v>
      </c>
      <c r="I18" s="107">
        <v>2550</v>
      </c>
      <c r="J18" s="38"/>
      <c r="K18" s="39"/>
      <c r="L18" s="40"/>
      <c r="M18" s="41"/>
      <c r="N18" s="38"/>
      <c r="O18" s="39"/>
      <c r="P18" s="40"/>
      <c r="Q18" s="41"/>
      <c r="R18" s="38"/>
      <c r="S18" s="39"/>
      <c r="T18" s="80">
        <f t="shared" si="0"/>
        <v>14</v>
      </c>
      <c r="U18" s="33">
        <f t="shared" si="0"/>
        <v>13115</v>
      </c>
      <c r="V18" s="34">
        <f t="shared" si="1"/>
        <v>9</v>
      </c>
      <c r="W18" s="35">
        <f t="shared" si="2"/>
        <v>1</v>
      </c>
      <c r="X18" s="35">
        <f t="shared" si="3"/>
        <v>14</v>
      </c>
      <c r="Y18" s="35">
        <f t="shared" si="3"/>
        <v>13115</v>
      </c>
      <c r="Z18" s="36">
        <f t="shared" si="4"/>
        <v>7885</v>
      </c>
      <c r="AA18" s="35">
        <f t="shared" si="5"/>
        <v>13.868842115</v>
      </c>
      <c r="AB18" s="35">
        <f t="shared" si="6"/>
        <v>9</v>
      </c>
    </row>
    <row r="19" spans="1:28" s="35" customFormat="1" ht="15" customHeight="1" x14ac:dyDescent="0.25">
      <c r="A19" s="97">
        <v>10</v>
      </c>
      <c r="B19" s="111" t="s">
        <v>47</v>
      </c>
      <c r="C19" s="113" t="s">
        <v>35</v>
      </c>
      <c r="D19" s="106">
        <v>3</v>
      </c>
      <c r="E19" s="112">
        <v>5170</v>
      </c>
      <c r="F19" s="104">
        <v>7</v>
      </c>
      <c r="G19" s="105">
        <v>1295</v>
      </c>
      <c r="H19" s="106">
        <v>4</v>
      </c>
      <c r="I19" s="107">
        <v>4295</v>
      </c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0">
        <f t="shared" si="0"/>
        <v>14</v>
      </c>
      <c r="U19" s="33">
        <f t="shared" si="0"/>
        <v>10760</v>
      </c>
      <c r="V19" s="34">
        <f t="shared" si="1"/>
        <v>10</v>
      </c>
      <c r="W19" s="35">
        <f t="shared" si="2"/>
        <v>1</v>
      </c>
      <c r="X19" s="35">
        <f t="shared" si="3"/>
        <v>14</v>
      </c>
      <c r="Y19" s="35">
        <f t="shared" si="3"/>
        <v>10760</v>
      </c>
      <c r="Z19" s="36">
        <f t="shared" si="4"/>
        <v>5170</v>
      </c>
      <c r="AA19" s="35">
        <f t="shared" si="5"/>
        <v>13.892394830000001</v>
      </c>
      <c r="AB19" s="35">
        <f t="shared" si="6"/>
        <v>10</v>
      </c>
    </row>
    <row r="20" spans="1:28" s="35" customFormat="1" ht="15" customHeight="1" x14ac:dyDescent="0.25">
      <c r="A20" s="103">
        <v>11</v>
      </c>
      <c r="B20" s="111" t="s">
        <v>65</v>
      </c>
      <c r="C20" s="113" t="s">
        <v>34</v>
      </c>
      <c r="D20" s="106">
        <v>8.5</v>
      </c>
      <c r="E20" s="107">
        <v>2550</v>
      </c>
      <c r="F20" s="104">
        <v>3</v>
      </c>
      <c r="G20" s="105">
        <v>2900</v>
      </c>
      <c r="H20" s="106">
        <v>3</v>
      </c>
      <c r="I20" s="107">
        <v>3655</v>
      </c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0">
        <f t="shared" si="0"/>
        <v>14.5</v>
      </c>
      <c r="U20" s="33">
        <f t="shared" si="0"/>
        <v>9105</v>
      </c>
      <c r="V20" s="34">
        <f t="shared" si="1"/>
        <v>11</v>
      </c>
      <c r="W20" s="35">
        <f t="shared" si="2"/>
        <v>1</v>
      </c>
      <c r="X20" s="35">
        <f t="shared" si="3"/>
        <v>14.5</v>
      </c>
      <c r="Y20" s="35">
        <f t="shared" si="3"/>
        <v>9105</v>
      </c>
      <c r="Z20" s="36">
        <f t="shared" si="4"/>
        <v>3655</v>
      </c>
      <c r="AA20" s="35">
        <f t="shared" si="5"/>
        <v>14.408946345</v>
      </c>
      <c r="AB20" s="35">
        <f t="shared" si="6"/>
        <v>11</v>
      </c>
    </row>
    <row r="21" spans="1:28" s="35" customFormat="1" ht="15" customHeight="1" x14ac:dyDescent="0.25">
      <c r="A21" s="103">
        <v>12</v>
      </c>
      <c r="B21" s="111" t="s">
        <v>57</v>
      </c>
      <c r="C21" s="113" t="s">
        <v>37</v>
      </c>
      <c r="D21" s="106">
        <v>6</v>
      </c>
      <c r="E21" s="112">
        <v>2930</v>
      </c>
      <c r="F21" s="104">
        <v>3</v>
      </c>
      <c r="G21" s="105">
        <v>7360</v>
      </c>
      <c r="H21" s="106">
        <v>7</v>
      </c>
      <c r="I21" s="107">
        <v>2330</v>
      </c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0">
        <f t="shared" si="0"/>
        <v>16</v>
      </c>
      <c r="U21" s="33">
        <f t="shared" si="0"/>
        <v>12620</v>
      </c>
      <c r="V21" s="34">
        <f t="shared" si="1"/>
        <v>12</v>
      </c>
      <c r="W21" s="35">
        <f t="shared" si="2"/>
        <v>1</v>
      </c>
      <c r="X21" s="35">
        <f t="shared" si="3"/>
        <v>16</v>
      </c>
      <c r="Y21" s="35">
        <f t="shared" si="3"/>
        <v>12620</v>
      </c>
      <c r="Z21" s="36">
        <f t="shared" si="4"/>
        <v>7360</v>
      </c>
      <c r="AA21" s="35">
        <f t="shared" si="5"/>
        <v>15.87379264</v>
      </c>
      <c r="AB21" s="35">
        <f t="shared" si="6"/>
        <v>12</v>
      </c>
    </row>
    <row r="22" spans="1:28" ht="15" customHeight="1" x14ac:dyDescent="0.2">
      <c r="A22" s="97">
        <v>13</v>
      </c>
      <c r="B22" s="111" t="s">
        <v>51</v>
      </c>
      <c r="C22" s="113" t="s">
        <v>34</v>
      </c>
      <c r="D22" s="106">
        <v>4</v>
      </c>
      <c r="E22" s="107">
        <v>3260</v>
      </c>
      <c r="F22" s="104">
        <v>9</v>
      </c>
      <c r="G22" s="105">
        <v>4800</v>
      </c>
      <c r="H22" s="106">
        <v>3</v>
      </c>
      <c r="I22" s="107">
        <v>3655</v>
      </c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0">
        <f t="shared" si="0"/>
        <v>16</v>
      </c>
      <c r="U22" s="33">
        <f t="shared" si="0"/>
        <v>11715</v>
      </c>
      <c r="V22" s="34">
        <f t="shared" si="1"/>
        <v>13</v>
      </c>
      <c r="W22" s="35">
        <f t="shared" si="2"/>
        <v>1</v>
      </c>
      <c r="X22" s="35">
        <f t="shared" si="3"/>
        <v>16</v>
      </c>
      <c r="Y22" s="35">
        <f t="shared" si="3"/>
        <v>11715</v>
      </c>
      <c r="Z22" s="36">
        <f t="shared" si="4"/>
        <v>4800</v>
      </c>
      <c r="AA22" s="35">
        <f t="shared" si="5"/>
        <v>15.8828452</v>
      </c>
      <c r="AB22" s="35">
        <f t="shared" si="6"/>
        <v>13</v>
      </c>
    </row>
    <row r="23" spans="1:28" ht="15.75" customHeight="1" x14ac:dyDescent="0.2">
      <c r="A23" s="103">
        <v>14</v>
      </c>
      <c r="B23" s="111" t="s">
        <v>69</v>
      </c>
      <c r="C23" s="113" t="s">
        <v>37</v>
      </c>
      <c r="D23" s="106">
        <v>10</v>
      </c>
      <c r="E23" s="112">
        <v>2030</v>
      </c>
      <c r="F23" s="104">
        <v>4</v>
      </c>
      <c r="G23" s="105">
        <v>4455</v>
      </c>
      <c r="H23" s="106">
        <v>2</v>
      </c>
      <c r="I23" s="107">
        <v>4000</v>
      </c>
      <c r="J23" s="38"/>
      <c r="K23" s="39"/>
      <c r="L23" s="40"/>
      <c r="M23" s="41"/>
      <c r="N23" s="38"/>
      <c r="O23" s="39"/>
      <c r="P23" s="40"/>
      <c r="Q23" s="41"/>
      <c r="R23" s="38"/>
      <c r="S23" s="39"/>
      <c r="T23" s="80">
        <f t="shared" si="0"/>
        <v>16</v>
      </c>
      <c r="U23" s="33">
        <f t="shared" si="0"/>
        <v>10485</v>
      </c>
      <c r="V23" s="34">
        <f t="shared" si="1"/>
        <v>14</v>
      </c>
      <c r="W23" s="35">
        <f t="shared" si="2"/>
        <v>1</v>
      </c>
      <c r="X23" s="35">
        <f t="shared" si="3"/>
        <v>16</v>
      </c>
      <c r="Y23" s="35">
        <f t="shared" si="3"/>
        <v>10485</v>
      </c>
      <c r="Z23" s="36">
        <f t="shared" si="4"/>
        <v>4455</v>
      </c>
      <c r="AA23" s="35">
        <f t="shared" si="5"/>
        <v>15.895145545</v>
      </c>
      <c r="AB23" s="35">
        <f t="shared" si="6"/>
        <v>14</v>
      </c>
    </row>
    <row r="24" spans="1:28" ht="16.5" x14ac:dyDescent="0.2">
      <c r="A24" s="103">
        <v>15</v>
      </c>
      <c r="B24" s="111" t="s">
        <v>42</v>
      </c>
      <c r="C24" s="113" t="s">
        <v>33</v>
      </c>
      <c r="D24" s="106">
        <v>1</v>
      </c>
      <c r="E24" s="112">
        <v>4810</v>
      </c>
      <c r="F24" s="104">
        <v>8</v>
      </c>
      <c r="G24" s="105">
        <v>5405</v>
      </c>
      <c r="H24" s="106">
        <v>8</v>
      </c>
      <c r="I24" s="107">
        <v>1960</v>
      </c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0">
        <f t="shared" si="0"/>
        <v>17</v>
      </c>
      <c r="U24" s="33">
        <f t="shared" si="0"/>
        <v>12175</v>
      </c>
      <c r="V24" s="34">
        <f t="shared" si="1"/>
        <v>15</v>
      </c>
      <c r="W24" s="35">
        <f t="shared" si="2"/>
        <v>1</v>
      </c>
      <c r="X24" s="35">
        <f t="shared" si="3"/>
        <v>17</v>
      </c>
      <c r="Y24" s="35">
        <f t="shared" si="3"/>
        <v>12175</v>
      </c>
      <c r="Z24" s="36">
        <f t="shared" si="4"/>
        <v>5405</v>
      </c>
      <c r="AA24" s="35">
        <f t="shared" si="5"/>
        <v>16.878244595000002</v>
      </c>
      <c r="AB24" s="35">
        <f t="shared" si="6"/>
        <v>15</v>
      </c>
    </row>
    <row r="25" spans="1:28" ht="16.5" x14ac:dyDescent="0.2">
      <c r="A25" s="97">
        <v>16</v>
      </c>
      <c r="B25" s="111" t="s">
        <v>43</v>
      </c>
      <c r="C25" s="113" t="s">
        <v>28</v>
      </c>
      <c r="D25" s="106">
        <v>1</v>
      </c>
      <c r="E25" s="112">
        <v>3825</v>
      </c>
      <c r="F25" s="104">
        <v>7</v>
      </c>
      <c r="G25" s="105">
        <v>5700</v>
      </c>
      <c r="H25" s="106">
        <v>9</v>
      </c>
      <c r="I25" s="107">
        <v>1460</v>
      </c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0">
        <f t="shared" si="0"/>
        <v>17</v>
      </c>
      <c r="U25" s="33">
        <f t="shared" si="0"/>
        <v>10985</v>
      </c>
      <c r="V25" s="34">
        <f t="shared" si="1"/>
        <v>16</v>
      </c>
      <c r="W25" s="35">
        <f t="shared" si="2"/>
        <v>1</v>
      </c>
      <c r="X25" s="35">
        <f t="shared" si="3"/>
        <v>17</v>
      </c>
      <c r="Y25" s="35">
        <f t="shared" si="3"/>
        <v>10985</v>
      </c>
      <c r="Z25" s="36">
        <f t="shared" si="4"/>
        <v>5700</v>
      </c>
      <c r="AA25" s="35">
        <f t="shared" si="5"/>
        <v>16.890144299999999</v>
      </c>
      <c r="AB25" s="35">
        <f t="shared" si="6"/>
        <v>16</v>
      </c>
    </row>
    <row r="26" spans="1:28" ht="16.5" x14ac:dyDescent="0.2">
      <c r="A26" s="103">
        <v>17</v>
      </c>
      <c r="B26" s="111" t="s">
        <v>55</v>
      </c>
      <c r="C26" s="113" t="s">
        <v>30</v>
      </c>
      <c r="D26" s="106">
        <v>5</v>
      </c>
      <c r="E26" s="112">
        <v>2740</v>
      </c>
      <c r="F26" s="104">
        <v>2</v>
      </c>
      <c r="G26" s="105">
        <v>3845</v>
      </c>
      <c r="H26" s="106">
        <v>10</v>
      </c>
      <c r="I26" s="107">
        <v>690</v>
      </c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0">
        <f t="shared" si="0"/>
        <v>17</v>
      </c>
      <c r="U26" s="33">
        <f t="shared" si="0"/>
        <v>7275</v>
      </c>
      <c r="V26" s="34">
        <f t="shared" si="1"/>
        <v>17</v>
      </c>
      <c r="W26" s="35">
        <f t="shared" si="2"/>
        <v>1</v>
      </c>
      <c r="X26" s="35">
        <f t="shared" si="3"/>
        <v>17</v>
      </c>
      <c r="Y26" s="35">
        <f t="shared" si="3"/>
        <v>7275</v>
      </c>
      <c r="Z26" s="36">
        <f t="shared" si="4"/>
        <v>3845</v>
      </c>
      <c r="AA26" s="35">
        <f t="shared" si="5"/>
        <v>16.927246155000002</v>
      </c>
      <c r="AB26" s="35">
        <f t="shared" si="6"/>
        <v>17</v>
      </c>
    </row>
    <row r="27" spans="1:28" ht="16.5" x14ac:dyDescent="0.2">
      <c r="A27" s="103">
        <v>18</v>
      </c>
      <c r="B27" s="111" t="s">
        <v>61</v>
      </c>
      <c r="C27" s="113" t="s">
        <v>30</v>
      </c>
      <c r="D27" s="106">
        <v>7</v>
      </c>
      <c r="E27" s="112">
        <v>2540</v>
      </c>
      <c r="F27" s="104">
        <v>5</v>
      </c>
      <c r="G27" s="105">
        <v>6045</v>
      </c>
      <c r="H27" s="106">
        <v>7</v>
      </c>
      <c r="I27" s="107">
        <v>2000</v>
      </c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0">
        <f t="shared" si="0"/>
        <v>19</v>
      </c>
      <c r="U27" s="33">
        <f t="shared" si="0"/>
        <v>10585</v>
      </c>
      <c r="V27" s="34">
        <f t="shared" si="1"/>
        <v>18</v>
      </c>
      <c r="W27" s="35">
        <f t="shared" si="2"/>
        <v>1</v>
      </c>
      <c r="X27" s="35">
        <f t="shared" si="3"/>
        <v>19</v>
      </c>
      <c r="Y27" s="35">
        <f t="shared" si="3"/>
        <v>10585</v>
      </c>
      <c r="Z27" s="36">
        <f t="shared" si="4"/>
        <v>6045</v>
      </c>
      <c r="AA27" s="35">
        <f t="shared" si="5"/>
        <v>18.894143955000001</v>
      </c>
      <c r="AB27" s="35">
        <f t="shared" si="6"/>
        <v>18</v>
      </c>
    </row>
    <row r="28" spans="1:28" ht="16.5" x14ac:dyDescent="0.2">
      <c r="A28" s="97">
        <v>19</v>
      </c>
      <c r="B28" s="111" t="s">
        <v>56</v>
      </c>
      <c r="C28" s="113" t="s">
        <v>34</v>
      </c>
      <c r="D28" s="106">
        <v>6</v>
      </c>
      <c r="E28" s="107">
        <v>4615</v>
      </c>
      <c r="F28" s="104">
        <v>11</v>
      </c>
      <c r="G28" s="105">
        <v>0</v>
      </c>
      <c r="H28" s="106">
        <v>2</v>
      </c>
      <c r="I28" s="107">
        <v>5420</v>
      </c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0">
        <f t="shared" si="0"/>
        <v>19</v>
      </c>
      <c r="U28" s="33">
        <f t="shared" si="0"/>
        <v>10035</v>
      </c>
      <c r="V28" s="34">
        <f t="shared" si="1"/>
        <v>19</v>
      </c>
      <c r="W28" s="35">
        <f t="shared" si="2"/>
        <v>1</v>
      </c>
      <c r="X28" s="35">
        <f t="shared" si="3"/>
        <v>19</v>
      </c>
      <c r="Y28" s="35">
        <f t="shared" si="3"/>
        <v>10035</v>
      </c>
      <c r="Z28" s="36">
        <f t="shared" si="4"/>
        <v>5420</v>
      </c>
      <c r="AA28" s="35">
        <f t="shared" si="5"/>
        <v>18.89964458</v>
      </c>
      <c r="AB28" s="35">
        <f t="shared" si="6"/>
        <v>19</v>
      </c>
    </row>
    <row r="29" spans="1:28" ht="16.5" x14ac:dyDescent="0.2">
      <c r="A29" s="103">
        <v>20</v>
      </c>
      <c r="B29" s="111" t="s">
        <v>48</v>
      </c>
      <c r="C29" s="113" t="s">
        <v>32</v>
      </c>
      <c r="D29" s="106">
        <v>3</v>
      </c>
      <c r="E29" s="112">
        <v>3475</v>
      </c>
      <c r="F29" s="104">
        <v>5</v>
      </c>
      <c r="G29" s="105">
        <v>3770</v>
      </c>
      <c r="H29" s="106">
        <v>11</v>
      </c>
      <c r="I29" s="107">
        <v>0</v>
      </c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0">
        <f t="shared" si="0"/>
        <v>19</v>
      </c>
      <c r="U29" s="33">
        <f t="shared" si="0"/>
        <v>7245</v>
      </c>
      <c r="V29" s="34">
        <f t="shared" si="1"/>
        <v>20</v>
      </c>
      <c r="W29" s="35">
        <f t="shared" si="2"/>
        <v>1</v>
      </c>
      <c r="X29" s="35">
        <f t="shared" si="3"/>
        <v>19</v>
      </c>
      <c r="Y29" s="35">
        <f t="shared" si="3"/>
        <v>7245</v>
      </c>
      <c r="Z29" s="36">
        <f t="shared" si="4"/>
        <v>3770</v>
      </c>
      <c r="AA29" s="35">
        <f t="shared" si="5"/>
        <v>18.927546230000001</v>
      </c>
      <c r="AB29" s="35">
        <f t="shared" si="6"/>
        <v>20</v>
      </c>
    </row>
    <row r="30" spans="1:28" ht="16.5" x14ac:dyDescent="0.2">
      <c r="A30" s="103">
        <v>21</v>
      </c>
      <c r="B30" s="111" t="s">
        <v>59</v>
      </c>
      <c r="C30" s="113" t="s">
        <v>32</v>
      </c>
      <c r="D30" s="106">
        <v>7</v>
      </c>
      <c r="E30" s="112">
        <v>3905</v>
      </c>
      <c r="F30" s="104">
        <v>4</v>
      </c>
      <c r="G30" s="105">
        <v>2520</v>
      </c>
      <c r="H30" s="106">
        <v>10</v>
      </c>
      <c r="I30" s="107">
        <v>2190</v>
      </c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0">
        <f t="shared" si="0"/>
        <v>21</v>
      </c>
      <c r="U30" s="33">
        <f t="shared" si="0"/>
        <v>8615</v>
      </c>
      <c r="V30" s="34">
        <f t="shared" si="1"/>
        <v>21</v>
      </c>
      <c r="W30" s="35">
        <f t="shared" si="2"/>
        <v>1</v>
      </c>
      <c r="X30" s="35">
        <f t="shared" si="3"/>
        <v>21</v>
      </c>
      <c r="Y30" s="35">
        <f t="shared" si="3"/>
        <v>8615</v>
      </c>
      <c r="Z30" s="36">
        <f t="shared" si="4"/>
        <v>3905</v>
      </c>
      <c r="AA30" s="35">
        <f t="shared" si="5"/>
        <v>20.913846095</v>
      </c>
      <c r="AB30" s="35">
        <f t="shared" si="6"/>
        <v>21</v>
      </c>
    </row>
    <row r="31" spans="1:28" ht="16.5" x14ac:dyDescent="0.2">
      <c r="A31" s="97">
        <v>22</v>
      </c>
      <c r="B31" s="111" t="s">
        <v>53</v>
      </c>
      <c r="C31" s="113" t="s">
        <v>31</v>
      </c>
      <c r="D31" s="106">
        <v>5</v>
      </c>
      <c r="E31" s="112">
        <v>4685</v>
      </c>
      <c r="F31" s="104">
        <v>6</v>
      </c>
      <c r="G31" s="105">
        <v>2610</v>
      </c>
      <c r="H31" s="106">
        <v>10</v>
      </c>
      <c r="I31" s="107">
        <v>1145</v>
      </c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0">
        <f t="shared" si="0"/>
        <v>21</v>
      </c>
      <c r="U31" s="33">
        <f t="shared" si="0"/>
        <v>8440</v>
      </c>
      <c r="V31" s="34">
        <f t="shared" si="1"/>
        <v>22</v>
      </c>
      <c r="W31" s="35">
        <f t="shared" si="2"/>
        <v>1</v>
      </c>
      <c r="X31" s="35">
        <f t="shared" si="3"/>
        <v>21</v>
      </c>
      <c r="Y31" s="35">
        <f t="shared" si="3"/>
        <v>8440</v>
      </c>
      <c r="Z31" s="36">
        <f t="shared" si="4"/>
        <v>4685</v>
      </c>
      <c r="AA31" s="35">
        <f t="shared" si="5"/>
        <v>20.915595315000001</v>
      </c>
      <c r="AB31" s="35">
        <f t="shared" si="6"/>
        <v>22</v>
      </c>
    </row>
    <row r="32" spans="1:28" ht="16.5" x14ac:dyDescent="0.2">
      <c r="A32" s="103">
        <v>23</v>
      </c>
      <c r="B32" s="111" t="s">
        <v>148</v>
      </c>
      <c r="C32" s="113" t="s">
        <v>29</v>
      </c>
      <c r="D32" s="106">
        <v>11</v>
      </c>
      <c r="E32" s="107">
        <v>0</v>
      </c>
      <c r="F32" s="104">
        <v>11</v>
      </c>
      <c r="G32" s="105">
        <v>0</v>
      </c>
      <c r="H32" s="106">
        <v>1</v>
      </c>
      <c r="I32" s="107">
        <v>9265</v>
      </c>
      <c r="J32" s="38"/>
      <c r="K32" s="39"/>
      <c r="L32" s="40"/>
      <c r="M32" s="41"/>
      <c r="N32" s="38"/>
      <c r="O32" s="39"/>
      <c r="P32" s="40"/>
      <c r="Q32" s="41"/>
      <c r="R32" s="38"/>
      <c r="S32" s="39"/>
      <c r="T32" s="80">
        <f t="shared" si="0"/>
        <v>23</v>
      </c>
      <c r="U32" s="33">
        <f t="shared" si="0"/>
        <v>9265</v>
      </c>
      <c r="V32" s="34">
        <f t="shared" si="1"/>
        <v>23</v>
      </c>
      <c r="W32" s="35">
        <f t="shared" si="2"/>
        <v>1</v>
      </c>
      <c r="X32" s="35">
        <f t="shared" si="3"/>
        <v>23</v>
      </c>
      <c r="Y32" s="35">
        <f t="shared" si="3"/>
        <v>9265</v>
      </c>
      <c r="Z32" s="36">
        <f t="shared" si="4"/>
        <v>9265</v>
      </c>
      <c r="AA32" s="35">
        <f t="shared" si="5"/>
        <v>22.907340735000002</v>
      </c>
      <c r="AB32" s="35">
        <f t="shared" si="6"/>
        <v>23</v>
      </c>
    </row>
    <row r="33" spans="1:28" ht="16.5" x14ac:dyDescent="0.2">
      <c r="A33" s="103">
        <v>24</v>
      </c>
      <c r="B33" s="111" t="s">
        <v>149</v>
      </c>
      <c r="C33" s="113" t="s">
        <v>32</v>
      </c>
      <c r="D33" s="106">
        <v>11</v>
      </c>
      <c r="E33" s="107">
        <v>0</v>
      </c>
      <c r="F33" s="104">
        <v>6</v>
      </c>
      <c r="G33" s="105">
        <v>6000</v>
      </c>
      <c r="H33" s="106">
        <v>6</v>
      </c>
      <c r="I33" s="107">
        <v>2500</v>
      </c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0">
        <f t="shared" si="0"/>
        <v>23</v>
      </c>
      <c r="U33" s="33">
        <f t="shared" si="0"/>
        <v>8500</v>
      </c>
      <c r="V33" s="34">
        <f t="shared" si="1"/>
        <v>24</v>
      </c>
      <c r="W33" s="35">
        <f t="shared" si="2"/>
        <v>1</v>
      </c>
      <c r="X33" s="35">
        <f t="shared" si="3"/>
        <v>23</v>
      </c>
      <c r="Y33" s="35">
        <f t="shared" si="3"/>
        <v>8500</v>
      </c>
      <c r="Z33" s="36">
        <f t="shared" si="4"/>
        <v>6000</v>
      </c>
      <c r="AA33" s="35">
        <f t="shared" si="5"/>
        <v>22.914994</v>
      </c>
      <c r="AB33" s="35">
        <f t="shared" si="6"/>
        <v>24</v>
      </c>
    </row>
    <row r="34" spans="1:28" ht="16.5" x14ac:dyDescent="0.2">
      <c r="A34" s="97">
        <v>25</v>
      </c>
      <c r="B34" s="111" t="s">
        <v>66</v>
      </c>
      <c r="C34" s="113" t="s">
        <v>33</v>
      </c>
      <c r="D34" s="106">
        <v>9</v>
      </c>
      <c r="E34" s="112">
        <v>3500</v>
      </c>
      <c r="F34" s="104">
        <v>10</v>
      </c>
      <c r="G34" s="105">
        <v>1760</v>
      </c>
      <c r="H34" s="106">
        <v>4</v>
      </c>
      <c r="I34" s="107">
        <v>2630</v>
      </c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0">
        <f t="shared" si="0"/>
        <v>23</v>
      </c>
      <c r="U34" s="33">
        <f t="shared" si="0"/>
        <v>7890</v>
      </c>
      <c r="V34" s="34">
        <f t="shared" si="1"/>
        <v>25</v>
      </c>
      <c r="W34" s="35">
        <f t="shared" si="2"/>
        <v>1</v>
      </c>
      <c r="X34" s="35">
        <f t="shared" si="3"/>
        <v>23</v>
      </c>
      <c r="Y34" s="35">
        <f t="shared" si="3"/>
        <v>7890</v>
      </c>
      <c r="Z34" s="36">
        <f t="shared" si="4"/>
        <v>3500</v>
      </c>
      <c r="AA34" s="35">
        <f t="shared" si="5"/>
        <v>22.921096500000001</v>
      </c>
      <c r="AB34" s="35">
        <f t="shared" si="6"/>
        <v>25</v>
      </c>
    </row>
    <row r="35" spans="1:28" ht="16.5" x14ac:dyDescent="0.2">
      <c r="A35" s="103">
        <v>26</v>
      </c>
      <c r="B35" s="111" t="s">
        <v>68</v>
      </c>
      <c r="C35" s="113" t="s">
        <v>37</v>
      </c>
      <c r="D35" s="106">
        <v>10</v>
      </c>
      <c r="E35" s="112">
        <v>2720</v>
      </c>
      <c r="F35" s="104">
        <v>6</v>
      </c>
      <c r="G35" s="105">
        <v>1340</v>
      </c>
      <c r="H35" s="106">
        <v>8</v>
      </c>
      <c r="I35" s="107">
        <v>3045</v>
      </c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0">
        <f t="shared" si="0"/>
        <v>24</v>
      </c>
      <c r="U35" s="33">
        <f t="shared" si="0"/>
        <v>7105</v>
      </c>
      <c r="V35" s="34">
        <f t="shared" si="1"/>
        <v>26</v>
      </c>
      <c r="W35" s="35">
        <f t="shared" si="2"/>
        <v>1</v>
      </c>
      <c r="X35" s="35">
        <f t="shared" si="3"/>
        <v>24</v>
      </c>
      <c r="Y35" s="35">
        <f t="shared" si="3"/>
        <v>7105</v>
      </c>
      <c r="Z35" s="36">
        <f t="shared" si="4"/>
        <v>3045</v>
      </c>
      <c r="AA35" s="35">
        <f t="shared" si="5"/>
        <v>23.928946955000001</v>
      </c>
      <c r="AB35" s="35">
        <f t="shared" si="6"/>
        <v>26</v>
      </c>
    </row>
    <row r="36" spans="1:28" ht="16.5" x14ac:dyDescent="0.2">
      <c r="A36" s="103">
        <v>27</v>
      </c>
      <c r="B36" s="111" t="s">
        <v>63</v>
      </c>
      <c r="C36" s="113" t="s">
        <v>33</v>
      </c>
      <c r="D36" s="106">
        <v>8</v>
      </c>
      <c r="E36" s="112">
        <v>1675</v>
      </c>
      <c r="F36" s="104">
        <v>9</v>
      </c>
      <c r="G36" s="105">
        <v>1185</v>
      </c>
      <c r="H36" s="106">
        <v>7</v>
      </c>
      <c r="I36" s="107">
        <v>3330</v>
      </c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0">
        <f t="shared" si="0"/>
        <v>24</v>
      </c>
      <c r="U36" s="33">
        <f t="shared" si="0"/>
        <v>6190</v>
      </c>
      <c r="V36" s="34">
        <f t="shared" si="1"/>
        <v>27</v>
      </c>
      <c r="W36" s="35">
        <f t="shared" si="2"/>
        <v>1</v>
      </c>
      <c r="X36" s="35">
        <f t="shared" si="3"/>
        <v>24</v>
      </c>
      <c r="Y36" s="35">
        <f t="shared" si="3"/>
        <v>6190</v>
      </c>
      <c r="Z36" s="36">
        <f t="shared" si="4"/>
        <v>3330</v>
      </c>
      <c r="AA36" s="35">
        <f t="shared" si="5"/>
        <v>23.93809667</v>
      </c>
      <c r="AB36" s="35">
        <f t="shared" si="6"/>
        <v>27</v>
      </c>
    </row>
    <row r="37" spans="1:28" ht="16.5" x14ac:dyDescent="0.2">
      <c r="A37" s="97">
        <v>28</v>
      </c>
      <c r="B37" s="111" t="s">
        <v>150</v>
      </c>
      <c r="C37" s="113" t="s">
        <v>32</v>
      </c>
      <c r="D37" s="106">
        <v>11</v>
      </c>
      <c r="E37" s="112">
        <v>0</v>
      </c>
      <c r="F37" s="104">
        <v>11</v>
      </c>
      <c r="G37" s="105">
        <v>0</v>
      </c>
      <c r="H37" s="106">
        <v>2</v>
      </c>
      <c r="I37" s="107">
        <v>4185</v>
      </c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0">
        <f t="shared" si="0"/>
        <v>24</v>
      </c>
      <c r="U37" s="33">
        <f t="shared" si="0"/>
        <v>4185</v>
      </c>
      <c r="V37" s="34">
        <f t="shared" si="1"/>
        <v>28</v>
      </c>
      <c r="W37" s="35">
        <f t="shared" si="2"/>
        <v>1</v>
      </c>
      <c r="X37" s="35">
        <f t="shared" si="3"/>
        <v>24</v>
      </c>
      <c r="Y37" s="35">
        <f t="shared" si="3"/>
        <v>4185</v>
      </c>
      <c r="Z37" s="36">
        <f t="shared" si="4"/>
        <v>4185</v>
      </c>
      <c r="AA37" s="35">
        <f t="shared" si="5"/>
        <v>23.958145814999998</v>
      </c>
      <c r="AB37" s="35">
        <f t="shared" si="6"/>
        <v>28</v>
      </c>
    </row>
    <row r="38" spans="1:28" ht="16.5" x14ac:dyDescent="0.2">
      <c r="A38" s="103">
        <v>29</v>
      </c>
      <c r="B38" s="111" t="s">
        <v>67</v>
      </c>
      <c r="C38" s="113" t="s">
        <v>36</v>
      </c>
      <c r="D38" s="106">
        <v>9</v>
      </c>
      <c r="E38" s="112">
        <v>1650</v>
      </c>
      <c r="F38" s="104">
        <v>10</v>
      </c>
      <c r="G38" s="105">
        <v>4000</v>
      </c>
      <c r="H38" s="106">
        <v>8</v>
      </c>
      <c r="I38" s="107">
        <v>1700</v>
      </c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0">
        <f t="shared" si="0"/>
        <v>27</v>
      </c>
      <c r="U38" s="33">
        <f t="shared" si="0"/>
        <v>7350</v>
      </c>
      <c r="V38" s="34">
        <f t="shared" si="1"/>
        <v>29</v>
      </c>
      <c r="W38" s="35">
        <f t="shared" si="2"/>
        <v>1</v>
      </c>
      <c r="X38" s="35">
        <f t="shared" si="3"/>
        <v>27</v>
      </c>
      <c r="Y38" s="35">
        <f t="shared" si="3"/>
        <v>7350</v>
      </c>
      <c r="Z38" s="36">
        <f t="shared" si="4"/>
        <v>4000</v>
      </c>
      <c r="AA38" s="35">
        <f t="shared" si="5"/>
        <v>26.926496</v>
      </c>
      <c r="AB38" s="35">
        <f t="shared" si="6"/>
        <v>29</v>
      </c>
    </row>
    <row r="39" spans="1:28" ht="16.5" x14ac:dyDescent="0.2">
      <c r="A39" s="103">
        <v>30</v>
      </c>
      <c r="B39" s="111" t="s">
        <v>54</v>
      </c>
      <c r="C39" s="113" t="s">
        <v>29</v>
      </c>
      <c r="D39" s="106">
        <v>5</v>
      </c>
      <c r="E39" s="107">
        <v>3160</v>
      </c>
      <c r="F39" s="104">
        <v>11</v>
      </c>
      <c r="G39" s="105">
        <v>0</v>
      </c>
      <c r="H39" s="106">
        <v>11</v>
      </c>
      <c r="I39" s="107">
        <v>0</v>
      </c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0">
        <f t="shared" si="0"/>
        <v>27</v>
      </c>
      <c r="U39" s="33">
        <f t="shared" si="0"/>
        <v>3160</v>
      </c>
      <c r="V39" s="34">
        <f t="shared" si="1"/>
        <v>30</v>
      </c>
      <c r="W39" s="35">
        <f t="shared" si="2"/>
        <v>1</v>
      </c>
      <c r="X39" s="35">
        <f t="shared" si="3"/>
        <v>27</v>
      </c>
      <c r="Y39" s="35">
        <f t="shared" si="3"/>
        <v>3160</v>
      </c>
      <c r="Z39" s="36">
        <f t="shared" si="4"/>
        <v>3160</v>
      </c>
      <c r="AA39" s="35">
        <f t="shared" si="5"/>
        <v>26.96839684</v>
      </c>
      <c r="AB39" s="35">
        <f t="shared" si="6"/>
        <v>30</v>
      </c>
    </row>
    <row r="40" spans="1:28" ht="16.5" x14ac:dyDescent="0.2">
      <c r="A40" s="97">
        <v>31</v>
      </c>
      <c r="B40" s="111" t="s">
        <v>151</v>
      </c>
      <c r="C40" s="113" t="s">
        <v>36</v>
      </c>
      <c r="D40" s="106">
        <v>11</v>
      </c>
      <c r="E40" s="107">
        <v>0</v>
      </c>
      <c r="F40" s="104">
        <v>11</v>
      </c>
      <c r="G40" s="105">
        <v>0</v>
      </c>
      <c r="H40" s="106">
        <v>5.5</v>
      </c>
      <c r="I40" s="107">
        <v>2390</v>
      </c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0">
        <f t="shared" si="0"/>
        <v>27.5</v>
      </c>
      <c r="U40" s="33">
        <f t="shared" si="0"/>
        <v>2390</v>
      </c>
      <c r="V40" s="34">
        <f t="shared" si="1"/>
        <v>31</v>
      </c>
      <c r="W40" s="35">
        <f t="shared" si="2"/>
        <v>1</v>
      </c>
      <c r="X40" s="35">
        <f t="shared" si="3"/>
        <v>27.5</v>
      </c>
      <c r="Y40" s="35">
        <f t="shared" si="3"/>
        <v>2390</v>
      </c>
      <c r="Z40" s="36">
        <f t="shared" si="4"/>
        <v>2390</v>
      </c>
      <c r="AA40" s="35">
        <f t="shared" si="5"/>
        <v>27.47609761</v>
      </c>
      <c r="AB40" s="35">
        <f t="shared" si="6"/>
        <v>31</v>
      </c>
    </row>
    <row r="41" spans="1:28" ht="16.5" x14ac:dyDescent="0.2">
      <c r="A41" s="103">
        <v>32</v>
      </c>
      <c r="B41" s="111" t="s">
        <v>70</v>
      </c>
      <c r="C41" s="113" t="s">
        <v>35</v>
      </c>
      <c r="D41" s="106">
        <v>10</v>
      </c>
      <c r="E41" s="112">
        <v>1370</v>
      </c>
      <c r="F41" s="104">
        <v>9</v>
      </c>
      <c r="G41" s="105">
        <v>2055</v>
      </c>
      <c r="H41" s="106">
        <v>9</v>
      </c>
      <c r="I41" s="107">
        <v>1345</v>
      </c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0">
        <f t="shared" si="0"/>
        <v>28</v>
      </c>
      <c r="U41" s="33">
        <f t="shared" si="0"/>
        <v>4770</v>
      </c>
      <c r="V41" s="34">
        <f t="shared" si="1"/>
        <v>32</v>
      </c>
      <c r="W41" s="35">
        <f t="shared" si="2"/>
        <v>1</v>
      </c>
      <c r="X41" s="35">
        <f t="shared" si="3"/>
        <v>28</v>
      </c>
      <c r="Y41" s="35">
        <f t="shared" si="3"/>
        <v>4770</v>
      </c>
      <c r="Z41" s="36">
        <f t="shared" si="4"/>
        <v>2055</v>
      </c>
      <c r="AA41" s="35">
        <f t="shared" si="5"/>
        <v>27.952297945000002</v>
      </c>
      <c r="AB41" s="35">
        <f t="shared" si="6"/>
        <v>32</v>
      </c>
    </row>
    <row r="42" spans="1:28" ht="16.5" x14ac:dyDescent="0.2">
      <c r="A42" s="103">
        <v>33</v>
      </c>
      <c r="B42" s="111" t="s">
        <v>58</v>
      </c>
      <c r="C42" s="113" t="s">
        <v>32</v>
      </c>
      <c r="D42" s="106">
        <v>6</v>
      </c>
      <c r="E42" s="112">
        <v>2710</v>
      </c>
      <c r="F42" s="104">
        <v>11</v>
      </c>
      <c r="G42" s="105">
        <v>0</v>
      </c>
      <c r="H42" s="106">
        <v>11</v>
      </c>
      <c r="I42" s="107">
        <v>0</v>
      </c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0">
        <f t="shared" ref="T42:U69" si="7">IF(ISNUMBER(D42)=TRUE,SUM(D42,F42,H42,J42,L42,N42,P42,R42),"")</f>
        <v>28</v>
      </c>
      <c r="U42" s="33">
        <f t="shared" si="7"/>
        <v>2710</v>
      </c>
      <c r="V42" s="34">
        <f t="shared" si="1"/>
        <v>33</v>
      </c>
      <c r="W42" s="35">
        <f t="shared" si="2"/>
        <v>1</v>
      </c>
      <c r="X42" s="35">
        <f t="shared" ref="X42:Y47" si="8">IF(ISNUMBER(T42)=TRUE,T42,"")</f>
        <v>28</v>
      </c>
      <c r="Y42" s="35">
        <f t="shared" si="8"/>
        <v>2710</v>
      </c>
      <c r="Z42" s="36">
        <f t="shared" si="4"/>
        <v>2710</v>
      </c>
      <c r="AA42" s="35">
        <f t="shared" si="5"/>
        <v>27.972897289999999</v>
      </c>
      <c r="AB42" s="35">
        <f t="shared" si="6"/>
        <v>33</v>
      </c>
    </row>
    <row r="43" spans="1:28" ht="16.5" x14ac:dyDescent="0.2">
      <c r="A43" s="97">
        <v>34</v>
      </c>
      <c r="B43" s="111" t="s">
        <v>62</v>
      </c>
      <c r="C43" s="113" t="s">
        <v>36</v>
      </c>
      <c r="D43" s="106">
        <v>8</v>
      </c>
      <c r="E43" s="112">
        <v>3785</v>
      </c>
      <c r="F43" s="104">
        <v>10</v>
      </c>
      <c r="G43" s="105">
        <v>1150</v>
      </c>
      <c r="H43" s="106">
        <v>11</v>
      </c>
      <c r="I43" s="107">
        <v>0</v>
      </c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0">
        <f t="shared" si="7"/>
        <v>29</v>
      </c>
      <c r="U43" s="33">
        <f t="shared" si="7"/>
        <v>4935</v>
      </c>
      <c r="V43" s="34">
        <f t="shared" si="1"/>
        <v>34</v>
      </c>
      <c r="W43" s="35">
        <f t="shared" si="2"/>
        <v>1</v>
      </c>
      <c r="X43" s="35">
        <f t="shared" si="8"/>
        <v>29</v>
      </c>
      <c r="Y43" s="35">
        <f t="shared" si="8"/>
        <v>4935</v>
      </c>
      <c r="Z43" s="36">
        <f t="shared" si="4"/>
        <v>3785</v>
      </c>
      <c r="AA43" s="35">
        <f t="shared" si="5"/>
        <v>28.950646214999999</v>
      </c>
      <c r="AB43" s="35">
        <f t="shared" si="6"/>
        <v>34</v>
      </c>
    </row>
    <row r="44" spans="1:28" ht="16.5" x14ac:dyDescent="0.2">
      <c r="A44" s="103">
        <v>35</v>
      </c>
      <c r="B44" s="111" t="s">
        <v>146</v>
      </c>
      <c r="C44" s="113" t="s">
        <v>34</v>
      </c>
      <c r="D44" s="106">
        <v>11</v>
      </c>
      <c r="E44" s="112">
        <v>0</v>
      </c>
      <c r="F44" s="104">
        <v>7</v>
      </c>
      <c r="G44" s="105">
        <v>2445</v>
      </c>
      <c r="H44" s="106">
        <v>11</v>
      </c>
      <c r="I44" s="107">
        <v>0</v>
      </c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0">
        <f t="shared" si="7"/>
        <v>29</v>
      </c>
      <c r="U44" s="33">
        <f t="shared" si="7"/>
        <v>2445</v>
      </c>
      <c r="V44" s="34">
        <f t="shared" si="1"/>
        <v>35</v>
      </c>
      <c r="W44" s="35">
        <f t="shared" si="2"/>
        <v>1</v>
      </c>
      <c r="X44" s="35">
        <f t="shared" si="8"/>
        <v>29</v>
      </c>
      <c r="Y44" s="35">
        <f t="shared" si="8"/>
        <v>2445</v>
      </c>
      <c r="Z44" s="36">
        <f t="shared" si="4"/>
        <v>2445</v>
      </c>
      <c r="AA44" s="35">
        <f t="shared" si="5"/>
        <v>28.975547554999999</v>
      </c>
      <c r="AB44" s="35">
        <f t="shared" si="6"/>
        <v>35</v>
      </c>
    </row>
    <row r="45" spans="1:28" ht="16.5" x14ac:dyDescent="0.2">
      <c r="A45" s="103">
        <v>36</v>
      </c>
      <c r="B45" s="111" t="s">
        <v>147</v>
      </c>
      <c r="C45" s="113" t="s">
        <v>29</v>
      </c>
      <c r="D45" s="106">
        <v>11</v>
      </c>
      <c r="E45" s="112">
        <v>0</v>
      </c>
      <c r="F45" s="104">
        <v>8</v>
      </c>
      <c r="G45" s="105">
        <v>2120</v>
      </c>
      <c r="H45" s="106">
        <v>11</v>
      </c>
      <c r="I45" s="107">
        <v>0</v>
      </c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0">
        <f t="shared" si="7"/>
        <v>30</v>
      </c>
      <c r="U45" s="33">
        <f t="shared" si="7"/>
        <v>2120</v>
      </c>
      <c r="V45" s="34">
        <f t="shared" si="1"/>
        <v>36</v>
      </c>
      <c r="W45" s="35">
        <f t="shared" si="2"/>
        <v>1</v>
      </c>
      <c r="X45" s="35">
        <f t="shared" si="8"/>
        <v>30</v>
      </c>
      <c r="Y45" s="35">
        <f t="shared" si="8"/>
        <v>2120</v>
      </c>
      <c r="Z45" s="36">
        <f t="shared" si="4"/>
        <v>2120</v>
      </c>
      <c r="AA45" s="35">
        <f t="shared" si="5"/>
        <v>29.978797879999998</v>
      </c>
      <c r="AB45" s="35">
        <f t="shared" si="6"/>
        <v>36</v>
      </c>
    </row>
    <row r="46" spans="1:28" ht="16.5" x14ac:dyDescent="0.2">
      <c r="A46" s="26">
        <v>37</v>
      </c>
      <c r="B46" s="81"/>
      <c r="C46" s="83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0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1"/>
      <c r="C47" s="83"/>
      <c r="D47" s="40"/>
      <c r="E47" s="82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0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1"/>
      <c r="C48" s="83"/>
      <c r="D48" s="40"/>
      <c r="E48" s="82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0" t="str">
        <f t="shared" si="7"/>
        <v/>
      </c>
      <c r="U48" s="33" t="str">
        <f t="shared" si="7"/>
        <v/>
      </c>
      <c r="V48" s="34" t="str">
        <f t="shared" ref="V48:V69" si="9">IF(ISNUMBER(AB52)=TRUE,AB52,"")</f>
        <v/>
      </c>
      <c r="W48" s="35" t="str">
        <f>IF(ISNUMBER(#REF!)=TRUE,1,"")</f>
        <v/>
      </c>
      <c r="X48" s="35" t="str">
        <f>IF(ISNUMBER(#REF!)=TRUE,#REF!,"")</f>
        <v/>
      </c>
      <c r="Y48" s="35" t="str">
        <f>IF(ISNUMBER(#REF!)=TRUE,#REF!,"")</f>
        <v/>
      </c>
      <c r="Z48" s="36" t="e">
        <f>MAX(#REF!,#REF!,#REF!,#REF!,#REF!,#REF!,#REF!,#REF!)</f>
        <v>#REF!</v>
      </c>
      <c r="AA48" s="35" t="str">
        <f t="shared" si="5"/>
        <v/>
      </c>
      <c r="AB48" s="35" t="str">
        <f t="shared" si="6"/>
        <v/>
      </c>
    </row>
    <row r="49" spans="1:28" ht="16.5" x14ac:dyDescent="0.2">
      <c r="A49" s="37">
        <v>40</v>
      </c>
      <c r="B49" s="81"/>
      <c r="C49" s="95"/>
      <c r="D49" s="40"/>
      <c r="E49" s="41"/>
      <c r="F49" s="38"/>
      <c r="G49" s="39"/>
      <c r="H49" s="40"/>
      <c r="I49" s="41"/>
      <c r="J49" s="38"/>
      <c r="K49" s="39"/>
      <c r="L49" s="40"/>
      <c r="M49" s="41"/>
      <c r="N49" s="38"/>
      <c r="O49" s="39"/>
      <c r="P49" s="40"/>
      <c r="Q49" s="41"/>
      <c r="R49" s="38"/>
      <c r="S49" s="39"/>
      <c r="T49" s="80" t="str">
        <f t="shared" si="7"/>
        <v/>
      </c>
      <c r="U49" s="33" t="str">
        <f t="shared" si="7"/>
        <v/>
      </c>
      <c r="V49" s="34" t="str">
        <f t="shared" si="9"/>
        <v/>
      </c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x14ac:dyDescent="0.2">
      <c r="A50" s="37">
        <v>41</v>
      </c>
      <c r="B50" s="81"/>
      <c r="C50" s="95"/>
      <c r="D50" s="40"/>
      <c r="E50" s="41"/>
      <c r="F50" s="38"/>
      <c r="G50" s="39"/>
      <c r="H50" s="40"/>
      <c r="I50" s="41"/>
      <c r="J50" s="38"/>
      <c r="K50" s="39"/>
      <c r="L50" s="40"/>
      <c r="M50" s="41"/>
      <c r="N50" s="38"/>
      <c r="O50" s="39"/>
      <c r="P50" s="40"/>
      <c r="Q50" s="41"/>
      <c r="R50" s="38"/>
      <c r="S50" s="39"/>
      <c r="T50" s="80" t="str">
        <f t="shared" si="7"/>
        <v/>
      </c>
      <c r="U50" s="33" t="str">
        <f t="shared" si="7"/>
        <v/>
      </c>
      <c r="V50" s="34" t="str">
        <f t="shared" si="9"/>
        <v/>
      </c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6.5" x14ac:dyDescent="0.2">
      <c r="A51" s="37">
        <v>42</v>
      </c>
      <c r="B51" s="81"/>
      <c r="C51" s="95"/>
      <c r="D51" s="40"/>
      <c r="E51" s="41"/>
      <c r="F51" s="38"/>
      <c r="G51" s="39"/>
      <c r="H51" s="40"/>
      <c r="I51" s="41"/>
      <c r="J51" s="38"/>
      <c r="K51" s="39"/>
      <c r="L51" s="40"/>
      <c r="M51" s="41"/>
      <c r="N51" s="38"/>
      <c r="O51" s="39"/>
      <c r="P51" s="40"/>
      <c r="Q51" s="41"/>
      <c r="R51" s="38"/>
      <c r="S51" s="39"/>
      <c r="T51" s="80" t="str">
        <f t="shared" si="7"/>
        <v/>
      </c>
      <c r="U51" s="33" t="str">
        <f t="shared" si="7"/>
        <v/>
      </c>
      <c r="V51" s="34" t="str">
        <f t="shared" si="9"/>
        <v/>
      </c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6.5" x14ac:dyDescent="0.2">
      <c r="A52" s="37">
        <v>43</v>
      </c>
      <c r="B52" s="81"/>
      <c r="C52" s="95"/>
      <c r="D52" s="40"/>
      <c r="E52" s="41"/>
      <c r="F52" s="38"/>
      <c r="G52" s="39"/>
      <c r="H52" s="40"/>
      <c r="I52" s="41"/>
      <c r="J52" s="38"/>
      <c r="K52" s="39"/>
      <c r="L52" s="40"/>
      <c r="M52" s="41"/>
      <c r="N52" s="38"/>
      <c r="O52" s="39"/>
      <c r="P52" s="40"/>
      <c r="Q52" s="41"/>
      <c r="R52" s="38"/>
      <c r="S52" s="39"/>
      <c r="T52" s="80" t="str">
        <f t="shared" si="7"/>
        <v/>
      </c>
      <c r="U52" s="33" t="str">
        <f t="shared" si="7"/>
        <v/>
      </c>
      <c r="V52" s="34" t="str">
        <f t="shared" si="9"/>
        <v/>
      </c>
      <c r="W52" s="35" t="str">
        <f t="shared" ref="W52:W95" si="10">IF(ISNUMBER(V48)=TRUE,1,"")</f>
        <v/>
      </c>
      <c r="X52" s="35" t="str">
        <f t="shared" ref="X52:X95" si="11">IF(ISNUMBER(T48)=TRUE,T48,"")</f>
        <v/>
      </c>
      <c r="Y52" s="35" t="str">
        <f t="shared" ref="Y52:Y95" si="12">IF(ISNUMBER(U48)=TRUE,U48,"")</f>
        <v/>
      </c>
      <c r="Z52" s="36">
        <f t="shared" ref="Z52:Z95" si="13">MAX(E48,G48,I48,K48,M48,O48,Q48,S48)</f>
        <v>0</v>
      </c>
      <c r="AA52" s="35" t="str">
        <f t="shared" si="5"/>
        <v/>
      </c>
      <c r="AB52" s="35" t="str">
        <f t="shared" si="6"/>
        <v/>
      </c>
    </row>
    <row r="53" spans="1:28" ht="16.5" x14ac:dyDescent="0.2">
      <c r="A53" s="37">
        <v>44</v>
      </c>
      <c r="B53" s="81"/>
      <c r="C53" s="95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0" t="str">
        <f t="shared" si="7"/>
        <v/>
      </c>
      <c r="U53" s="33" t="str">
        <f t="shared" si="7"/>
        <v/>
      </c>
      <c r="V53" s="34" t="str">
        <f t="shared" si="9"/>
        <v/>
      </c>
      <c r="W53" s="35" t="str">
        <f t="shared" si="10"/>
        <v/>
      </c>
      <c r="X53" s="35" t="str">
        <f t="shared" si="11"/>
        <v/>
      </c>
      <c r="Y53" s="35" t="str">
        <f t="shared" si="12"/>
        <v/>
      </c>
      <c r="Z53" s="36">
        <f t="shared" si="13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1"/>
      <c r="C54" s="95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/>
      <c r="Q54" s="41"/>
      <c r="R54" s="38"/>
      <c r="S54" s="39"/>
      <c r="T54" s="80" t="str">
        <f t="shared" si="7"/>
        <v/>
      </c>
      <c r="U54" s="33" t="str">
        <f t="shared" si="7"/>
        <v/>
      </c>
      <c r="V54" s="34" t="str">
        <f t="shared" si="9"/>
        <v/>
      </c>
      <c r="W54" s="35" t="str">
        <f t="shared" si="10"/>
        <v/>
      </c>
      <c r="X54" s="35" t="str">
        <f t="shared" si="11"/>
        <v/>
      </c>
      <c r="Y54" s="35" t="str">
        <f t="shared" si="12"/>
        <v/>
      </c>
      <c r="Z54" s="36">
        <f t="shared" si="13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37">
        <v>46</v>
      </c>
      <c r="B55" s="81"/>
      <c r="C55" s="95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0" t="str">
        <f t="shared" si="7"/>
        <v/>
      </c>
      <c r="U55" s="33" t="str">
        <f t="shared" si="7"/>
        <v/>
      </c>
      <c r="V55" s="34" t="str">
        <f t="shared" si="9"/>
        <v/>
      </c>
      <c r="W55" s="35" t="str">
        <f t="shared" si="10"/>
        <v/>
      </c>
      <c r="X55" s="35" t="str">
        <f t="shared" si="11"/>
        <v/>
      </c>
      <c r="Y55" s="35" t="str">
        <f t="shared" si="12"/>
        <v/>
      </c>
      <c r="Z55" s="36">
        <f t="shared" si="13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1"/>
      <c r="C56" s="95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0" t="str">
        <f t="shared" si="7"/>
        <v/>
      </c>
      <c r="U56" s="33" t="str">
        <f t="shared" si="7"/>
        <v/>
      </c>
      <c r="V56" s="34" t="str">
        <f t="shared" si="9"/>
        <v/>
      </c>
      <c r="W56" s="35" t="str">
        <f t="shared" si="10"/>
        <v/>
      </c>
      <c r="X56" s="35" t="str">
        <f t="shared" si="11"/>
        <v/>
      </c>
      <c r="Y56" s="35" t="str">
        <f t="shared" si="12"/>
        <v/>
      </c>
      <c r="Z56" s="36">
        <f t="shared" si="13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1"/>
      <c r="C57" s="95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0" t="str">
        <f t="shared" si="7"/>
        <v/>
      </c>
      <c r="U57" s="33" t="str">
        <f t="shared" si="7"/>
        <v/>
      </c>
      <c r="V57" s="34" t="str">
        <f t="shared" si="9"/>
        <v/>
      </c>
      <c r="W57" s="35" t="str">
        <f t="shared" si="10"/>
        <v/>
      </c>
      <c r="X57" s="35" t="str">
        <f t="shared" si="11"/>
        <v/>
      </c>
      <c r="Y57" s="35" t="str">
        <f t="shared" si="12"/>
        <v/>
      </c>
      <c r="Z57" s="36">
        <f t="shared" si="13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37">
        <v>49</v>
      </c>
      <c r="B58" s="81"/>
      <c r="C58" s="95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0" t="str">
        <f t="shared" si="7"/>
        <v/>
      </c>
      <c r="U58" s="33" t="str">
        <f t="shared" si="7"/>
        <v/>
      </c>
      <c r="V58" s="34" t="str">
        <f t="shared" si="9"/>
        <v/>
      </c>
      <c r="W58" s="35" t="str">
        <f t="shared" si="10"/>
        <v/>
      </c>
      <c r="X58" s="35" t="str">
        <f t="shared" si="11"/>
        <v/>
      </c>
      <c r="Y58" s="35" t="str">
        <f t="shared" si="12"/>
        <v/>
      </c>
      <c r="Z58" s="36">
        <f t="shared" si="13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1"/>
      <c r="C59" s="95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0" t="str">
        <f t="shared" si="7"/>
        <v/>
      </c>
      <c r="U59" s="33" t="str">
        <f t="shared" si="7"/>
        <v/>
      </c>
      <c r="V59" s="34" t="str">
        <f t="shared" si="9"/>
        <v/>
      </c>
      <c r="W59" s="35" t="str">
        <f t="shared" si="10"/>
        <v/>
      </c>
      <c r="X59" s="35" t="str">
        <f t="shared" si="11"/>
        <v/>
      </c>
      <c r="Y59" s="35" t="str">
        <f t="shared" si="12"/>
        <v/>
      </c>
      <c r="Z59" s="36">
        <f t="shared" si="13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1"/>
      <c r="C60" s="95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0" t="str">
        <f t="shared" si="7"/>
        <v/>
      </c>
      <c r="U60" s="33" t="str">
        <f t="shared" si="7"/>
        <v/>
      </c>
      <c r="V60" s="34" t="str">
        <f t="shared" si="9"/>
        <v/>
      </c>
      <c r="W60" s="35" t="str">
        <f t="shared" si="10"/>
        <v/>
      </c>
      <c r="X60" s="35" t="str">
        <f t="shared" si="11"/>
        <v/>
      </c>
      <c r="Y60" s="35" t="str">
        <f t="shared" si="12"/>
        <v/>
      </c>
      <c r="Z60" s="36">
        <f t="shared" si="13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37">
        <v>52</v>
      </c>
      <c r="B61" s="81"/>
      <c r="C61" s="95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0" t="str">
        <f t="shared" si="7"/>
        <v/>
      </c>
      <c r="U61" s="33" t="str">
        <f t="shared" si="7"/>
        <v/>
      </c>
      <c r="V61" s="34" t="str">
        <f t="shared" si="9"/>
        <v/>
      </c>
      <c r="W61" s="35" t="str">
        <f t="shared" si="10"/>
        <v/>
      </c>
      <c r="X61" s="35" t="str">
        <f t="shared" si="11"/>
        <v/>
      </c>
      <c r="Y61" s="35" t="str">
        <f t="shared" si="12"/>
        <v/>
      </c>
      <c r="Z61" s="36">
        <f t="shared" si="13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1"/>
      <c r="C62" s="95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0" t="str">
        <f t="shared" si="7"/>
        <v/>
      </c>
      <c r="U62" s="33" t="str">
        <f t="shared" si="7"/>
        <v/>
      </c>
      <c r="V62" s="34" t="str">
        <f t="shared" si="9"/>
        <v/>
      </c>
      <c r="W62" s="35" t="str">
        <f t="shared" si="10"/>
        <v/>
      </c>
      <c r="X62" s="35" t="str">
        <f t="shared" si="11"/>
        <v/>
      </c>
      <c r="Y62" s="35" t="str">
        <f t="shared" si="12"/>
        <v/>
      </c>
      <c r="Z62" s="36">
        <f t="shared" si="13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1"/>
      <c r="C63" s="95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0" t="str">
        <f t="shared" si="7"/>
        <v/>
      </c>
      <c r="U63" s="33" t="str">
        <f t="shared" si="7"/>
        <v/>
      </c>
      <c r="V63" s="34" t="str">
        <f t="shared" si="9"/>
        <v/>
      </c>
      <c r="W63" s="35" t="str">
        <f t="shared" si="10"/>
        <v/>
      </c>
      <c r="X63" s="35" t="str">
        <f t="shared" si="11"/>
        <v/>
      </c>
      <c r="Y63" s="35" t="str">
        <f t="shared" si="12"/>
        <v/>
      </c>
      <c r="Z63" s="36">
        <f t="shared" si="13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37">
        <v>55</v>
      </c>
      <c r="B64" s="81"/>
      <c r="C64" s="95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0" t="str">
        <f t="shared" si="7"/>
        <v/>
      </c>
      <c r="U64" s="33" t="str">
        <f t="shared" si="7"/>
        <v/>
      </c>
      <c r="V64" s="34" t="str">
        <f t="shared" si="9"/>
        <v/>
      </c>
      <c r="W64" s="35" t="str">
        <f t="shared" si="10"/>
        <v/>
      </c>
      <c r="X64" s="35" t="str">
        <f t="shared" si="11"/>
        <v/>
      </c>
      <c r="Y64" s="35" t="str">
        <f t="shared" si="12"/>
        <v/>
      </c>
      <c r="Z64" s="36">
        <f t="shared" si="13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1"/>
      <c r="C65" s="95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0" t="str">
        <f t="shared" si="7"/>
        <v/>
      </c>
      <c r="U65" s="33" t="str">
        <f t="shared" si="7"/>
        <v/>
      </c>
      <c r="V65" s="34" t="str">
        <f t="shared" si="9"/>
        <v/>
      </c>
      <c r="W65" s="35" t="str">
        <f t="shared" si="10"/>
        <v/>
      </c>
      <c r="X65" s="35" t="str">
        <f t="shared" si="11"/>
        <v/>
      </c>
      <c r="Y65" s="35" t="str">
        <f t="shared" si="12"/>
        <v/>
      </c>
      <c r="Z65" s="36">
        <f t="shared" si="13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1"/>
      <c r="C66" s="95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0" t="str">
        <f t="shared" si="7"/>
        <v/>
      </c>
      <c r="U66" s="33" t="str">
        <f t="shared" si="7"/>
        <v/>
      </c>
      <c r="V66" s="34" t="str">
        <f t="shared" si="9"/>
        <v/>
      </c>
      <c r="W66" s="35" t="str">
        <f t="shared" si="10"/>
        <v/>
      </c>
      <c r="X66" s="35" t="str">
        <f t="shared" si="11"/>
        <v/>
      </c>
      <c r="Y66" s="35" t="str">
        <f t="shared" si="12"/>
        <v/>
      </c>
      <c r="Z66" s="36">
        <f t="shared" si="13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37">
        <v>58</v>
      </c>
      <c r="B67" s="81"/>
      <c r="C67" s="95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0" t="str">
        <f t="shared" si="7"/>
        <v/>
      </c>
      <c r="U67" s="33" t="str">
        <f t="shared" si="7"/>
        <v/>
      </c>
      <c r="V67" s="34" t="str">
        <f t="shared" si="9"/>
        <v/>
      </c>
      <c r="W67" s="35" t="str">
        <f t="shared" si="10"/>
        <v/>
      </c>
      <c r="X67" s="35" t="str">
        <f t="shared" si="11"/>
        <v/>
      </c>
      <c r="Y67" s="35" t="str">
        <f t="shared" si="12"/>
        <v/>
      </c>
      <c r="Z67" s="36">
        <f t="shared" si="13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1"/>
      <c r="C68" s="95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0" t="str">
        <f t="shared" si="7"/>
        <v/>
      </c>
      <c r="U68" s="33" t="str">
        <f t="shared" si="7"/>
        <v/>
      </c>
      <c r="V68" s="34" t="str">
        <f t="shared" si="9"/>
        <v/>
      </c>
      <c r="W68" s="35" t="str">
        <f t="shared" si="10"/>
        <v/>
      </c>
      <c r="X68" s="35" t="str">
        <f t="shared" si="11"/>
        <v/>
      </c>
      <c r="Y68" s="35" t="str">
        <f t="shared" si="12"/>
        <v/>
      </c>
      <c r="Z68" s="36">
        <f t="shared" si="13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1"/>
      <c r="C69" s="95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0" t="str">
        <f t="shared" si="7"/>
        <v/>
      </c>
      <c r="U69" s="33" t="str">
        <f t="shared" si="7"/>
        <v/>
      </c>
      <c r="V69" s="34" t="str">
        <f t="shared" si="9"/>
        <v/>
      </c>
      <c r="W69" s="35" t="str">
        <f t="shared" si="10"/>
        <v/>
      </c>
      <c r="X69" s="35" t="str">
        <f t="shared" si="11"/>
        <v/>
      </c>
      <c r="Y69" s="35" t="str">
        <f t="shared" si="12"/>
        <v/>
      </c>
      <c r="Z69" s="36">
        <f t="shared" si="13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37">
        <v>61</v>
      </c>
      <c r="B70" s="81"/>
      <c r="C70" s="95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0" t="str">
        <f t="shared" ref="T70:U88" si="14">IF(ISNUMBER(D70)=TRUE,SUM(D70,F70,H70,J70,L70,N70,P70,R70),"")</f>
        <v/>
      </c>
      <c r="U70" s="33" t="str">
        <f t="shared" si="14"/>
        <v/>
      </c>
      <c r="V70" s="34" t="str">
        <f t="shared" ref="V70:V89" si="15">IF(ISNUMBER(AB74)=TRUE,AB74,"")</f>
        <v/>
      </c>
      <c r="W70" s="35" t="str">
        <f t="shared" si="10"/>
        <v/>
      </c>
      <c r="X70" s="35" t="str">
        <f t="shared" si="11"/>
        <v/>
      </c>
      <c r="Y70" s="35" t="str">
        <f t="shared" si="12"/>
        <v/>
      </c>
      <c r="Z70" s="36">
        <f t="shared" si="13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1"/>
      <c r="C71" s="95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0" t="str">
        <f t="shared" si="14"/>
        <v/>
      </c>
      <c r="U71" s="33" t="str">
        <f t="shared" si="14"/>
        <v/>
      </c>
      <c r="V71" s="34" t="str">
        <f t="shared" si="15"/>
        <v/>
      </c>
      <c r="W71" s="35" t="str">
        <f t="shared" si="10"/>
        <v/>
      </c>
      <c r="X71" s="35" t="str">
        <f t="shared" si="11"/>
        <v/>
      </c>
      <c r="Y71" s="35" t="str">
        <f t="shared" si="12"/>
        <v/>
      </c>
      <c r="Z71" s="36">
        <f t="shared" si="13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1"/>
      <c r="C72" s="95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0" t="str">
        <f t="shared" si="14"/>
        <v/>
      </c>
      <c r="U72" s="33" t="str">
        <f t="shared" si="14"/>
        <v/>
      </c>
      <c r="V72" s="34" t="str">
        <f t="shared" si="15"/>
        <v/>
      </c>
      <c r="W72" s="35" t="str">
        <f t="shared" si="10"/>
        <v/>
      </c>
      <c r="X72" s="35" t="str">
        <f t="shared" si="11"/>
        <v/>
      </c>
      <c r="Y72" s="35" t="str">
        <f t="shared" si="12"/>
        <v/>
      </c>
      <c r="Z72" s="36">
        <f t="shared" si="13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37">
        <v>64</v>
      </c>
      <c r="B73" s="81"/>
      <c r="C73" s="95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0" t="str">
        <f t="shared" si="14"/>
        <v/>
      </c>
      <c r="U73" s="33" t="str">
        <f t="shared" si="14"/>
        <v/>
      </c>
      <c r="V73" s="34" t="str">
        <f t="shared" si="15"/>
        <v/>
      </c>
      <c r="W73" s="35" t="str">
        <f t="shared" si="10"/>
        <v/>
      </c>
      <c r="X73" s="35" t="str">
        <f t="shared" si="11"/>
        <v/>
      </c>
      <c r="Y73" s="35" t="str">
        <f t="shared" si="12"/>
        <v/>
      </c>
      <c r="Z73" s="36">
        <f t="shared" si="13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1"/>
      <c r="C74" s="95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0" t="str">
        <f t="shared" si="14"/>
        <v/>
      </c>
      <c r="U74" s="33" t="str">
        <f t="shared" si="14"/>
        <v/>
      </c>
      <c r="V74" s="34" t="str">
        <f t="shared" si="15"/>
        <v/>
      </c>
      <c r="W74" s="35" t="str">
        <f t="shared" si="10"/>
        <v/>
      </c>
      <c r="X74" s="35" t="str">
        <f t="shared" si="11"/>
        <v/>
      </c>
      <c r="Y74" s="35" t="str">
        <f t="shared" si="12"/>
        <v/>
      </c>
      <c r="Z74" s="36">
        <f t="shared" si="13"/>
        <v>0</v>
      </c>
      <c r="AA74" s="35" t="str">
        <f t="shared" ref="AA74:AA95" si="16">IF(ISNUMBER(X74)=TRUE,X74-Y74/100000-Z74/1000000000,"")</f>
        <v/>
      </c>
      <c r="AB74" s="35" t="str">
        <f t="shared" ref="AB74:AB95" si="17">IF(ISNUMBER(AA74)=TRUE,RANK(AA74,$AA$10:$AA$95,1),"")</f>
        <v/>
      </c>
    </row>
    <row r="75" spans="1:28" ht="16.5" x14ac:dyDescent="0.2">
      <c r="A75" s="37">
        <v>66</v>
      </c>
      <c r="B75" s="81"/>
      <c r="C75" s="95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0" t="str">
        <f t="shared" si="14"/>
        <v/>
      </c>
      <c r="U75" s="33" t="str">
        <f t="shared" si="14"/>
        <v/>
      </c>
      <c r="V75" s="34" t="str">
        <f t="shared" si="15"/>
        <v/>
      </c>
      <c r="W75" s="35" t="str">
        <f t="shared" si="10"/>
        <v/>
      </c>
      <c r="X75" s="35" t="str">
        <f t="shared" si="11"/>
        <v/>
      </c>
      <c r="Y75" s="35" t="str">
        <f t="shared" si="12"/>
        <v/>
      </c>
      <c r="Z75" s="36">
        <f t="shared" si="13"/>
        <v>0</v>
      </c>
      <c r="AA75" s="35" t="str">
        <f t="shared" si="16"/>
        <v/>
      </c>
      <c r="AB75" s="35" t="str">
        <f t="shared" si="17"/>
        <v/>
      </c>
    </row>
    <row r="76" spans="1:28" ht="16.5" x14ac:dyDescent="0.2">
      <c r="A76" s="37">
        <v>67</v>
      </c>
      <c r="B76" s="81"/>
      <c r="C76" s="95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0" t="str">
        <f t="shared" si="14"/>
        <v/>
      </c>
      <c r="U76" s="33" t="str">
        <f t="shared" si="14"/>
        <v/>
      </c>
      <c r="V76" s="34" t="str">
        <f t="shared" si="15"/>
        <v/>
      </c>
      <c r="W76" s="35" t="str">
        <f t="shared" si="10"/>
        <v/>
      </c>
      <c r="X76" s="35" t="str">
        <f t="shared" si="11"/>
        <v/>
      </c>
      <c r="Y76" s="35" t="str">
        <f t="shared" si="12"/>
        <v/>
      </c>
      <c r="Z76" s="36">
        <f t="shared" si="13"/>
        <v>0</v>
      </c>
      <c r="AA76" s="35" t="str">
        <f t="shared" si="16"/>
        <v/>
      </c>
      <c r="AB76" s="35" t="str">
        <f t="shared" si="17"/>
        <v/>
      </c>
    </row>
    <row r="77" spans="1:28" ht="16.5" x14ac:dyDescent="0.2">
      <c r="A77" s="37">
        <v>68</v>
      </c>
      <c r="B77" s="81"/>
      <c r="C77" s="95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0" t="str">
        <f t="shared" si="14"/>
        <v/>
      </c>
      <c r="U77" s="33" t="str">
        <f t="shared" si="14"/>
        <v/>
      </c>
      <c r="V77" s="34" t="str">
        <f t="shared" si="15"/>
        <v/>
      </c>
      <c r="W77" s="35" t="str">
        <f t="shared" si="10"/>
        <v/>
      </c>
      <c r="X77" s="35" t="str">
        <f t="shared" si="11"/>
        <v/>
      </c>
      <c r="Y77" s="35" t="str">
        <f t="shared" si="12"/>
        <v/>
      </c>
      <c r="Z77" s="36">
        <f t="shared" si="13"/>
        <v>0</v>
      </c>
      <c r="AA77" s="35" t="str">
        <f t="shared" si="16"/>
        <v/>
      </c>
      <c r="AB77" s="35" t="str">
        <f t="shared" si="17"/>
        <v/>
      </c>
    </row>
    <row r="78" spans="1:28" ht="16.5" x14ac:dyDescent="0.2">
      <c r="A78" s="37">
        <v>69</v>
      </c>
      <c r="B78" s="81"/>
      <c r="C78" s="95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0" t="str">
        <f t="shared" si="14"/>
        <v/>
      </c>
      <c r="U78" s="33" t="str">
        <f t="shared" si="14"/>
        <v/>
      </c>
      <c r="V78" s="34" t="str">
        <f t="shared" si="15"/>
        <v/>
      </c>
      <c r="W78" s="35" t="str">
        <f t="shared" si="10"/>
        <v/>
      </c>
      <c r="X78" s="35" t="str">
        <f t="shared" si="11"/>
        <v/>
      </c>
      <c r="Y78" s="35" t="str">
        <f t="shared" si="12"/>
        <v/>
      </c>
      <c r="Z78" s="36">
        <f t="shared" si="13"/>
        <v>0</v>
      </c>
      <c r="AA78" s="35" t="str">
        <f t="shared" si="16"/>
        <v/>
      </c>
      <c r="AB78" s="35" t="str">
        <f t="shared" si="17"/>
        <v/>
      </c>
    </row>
    <row r="79" spans="1:28" ht="16.5" x14ac:dyDescent="0.2">
      <c r="A79" s="37">
        <v>70</v>
      </c>
      <c r="B79" s="81"/>
      <c r="C79" s="95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0" t="str">
        <f t="shared" si="14"/>
        <v/>
      </c>
      <c r="U79" s="33" t="str">
        <f t="shared" si="14"/>
        <v/>
      </c>
      <c r="V79" s="34" t="str">
        <f t="shared" si="15"/>
        <v/>
      </c>
      <c r="W79" s="35" t="str">
        <f t="shared" si="10"/>
        <v/>
      </c>
      <c r="X79" s="35" t="str">
        <f t="shared" si="11"/>
        <v/>
      </c>
      <c r="Y79" s="35" t="str">
        <f t="shared" si="12"/>
        <v/>
      </c>
      <c r="Z79" s="36">
        <f t="shared" si="13"/>
        <v>0</v>
      </c>
      <c r="AA79" s="35" t="str">
        <f t="shared" si="16"/>
        <v/>
      </c>
      <c r="AB79" s="35" t="str">
        <f t="shared" si="17"/>
        <v/>
      </c>
    </row>
    <row r="80" spans="1:28" ht="16.5" x14ac:dyDescent="0.2">
      <c r="A80" s="37">
        <v>71</v>
      </c>
      <c r="B80" s="81"/>
      <c r="C80" s="95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0" t="str">
        <f t="shared" si="14"/>
        <v/>
      </c>
      <c r="U80" s="33" t="str">
        <f t="shared" si="14"/>
        <v/>
      </c>
      <c r="V80" s="34" t="str">
        <f t="shared" si="15"/>
        <v/>
      </c>
      <c r="W80" s="35" t="str">
        <f t="shared" si="10"/>
        <v/>
      </c>
      <c r="X80" s="35" t="str">
        <f t="shared" si="11"/>
        <v/>
      </c>
      <c r="Y80" s="35" t="str">
        <f t="shared" si="12"/>
        <v/>
      </c>
      <c r="Z80" s="36">
        <f t="shared" si="13"/>
        <v>0</v>
      </c>
      <c r="AA80" s="35" t="str">
        <f t="shared" si="16"/>
        <v/>
      </c>
      <c r="AB80" s="35" t="str">
        <f t="shared" si="17"/>
        <v/>
      </c>
    </row>
    <row r="81" spans="1:28" ht="16.5" x14ac:dyDescent="0.2">
      <c r="A81" s="37">
        <v>72</v>
      </c>
      <c r="B81" s="81"/>
      <c r="C81" s="95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0" t="str">
        <f t="shared" si="14"/>
        <v/>
      </c>
      <c r="U81" s="33" t="str">
        <f t="shared" si="14"/>
        <v/>
      </c>
      <c r="V81" s="34" t="str">
        <f t="shared" si="15"/>
        <v/>
      </c>
      <c r="W81" s="35" t="str">
        <f t="shared" si="10"/>
        <v/>
      </c>
      <c r="X81" s="35" t="str">
        <f t="shared" si="11"/>
        <v/>
      </c>
      <c r="Y81" s="35" t="str">
        <f t="shared" si="12"/>
        <v/>
      </c>
      <c r="Z81" s="36">
        <f t="shared" si="13"/>
        <v>0</v>
      </c>
      <c r="AA81" s="35" t="str">
        <f t="shared" si="16"/>
        <v/>
      </c>
      <c r="AB81" s="35" t="str">
        <f t="shared" si="17"/>
        <v/>
      </c>
    </row>
    <row r="82" spans="1:28" ht="16.5" x14ac:dyDescent="0.2">
      <c r="A82" s="37">
        <v>73</v>
      </c>
      <c r="B82" s="81"/>
      <c r="C82" s="95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0" t="str">
        <f t="shared" si="14"/>
        <v/>
      </c>
      <c r="U82" s="33" t="str">
        <f t="shared" si="14"/>
        <v/>
      </c>
      <c r="V82" s="34" t="str">
        <f t="shared" si="15"/>
        <v/>
      </c>
      <c r="W82" s="35" t="str">
        <f t="shared" si="10"/>
        <v/>
      </c>
      <c r="X82" s="35" t="str">
        <f t="shared" si="11"/>
        <v/>
      </c>
      <c r="Y82" s="35" t="str">
        <f t="shared" si="12"/>
        <v/>
      </c>
      <c r="Z82" s="36">
        <f t="shared" si="13"/>
        <v>0</v>
      </c>
      <c r="AA82" s="35" t="str">
        <f t="shared" si="16"/>
        <v/>
      </c>
      <c r="AB82" s="35" t="str">
        <f t="shared" si="17"/>
        <v/>
      </c>
    </row>
    <row r="83" spans="1:28" ht="16.5" x14ac:dyDescent="0.2">
      <c r="A83" s="37">
        <v>74</v>
      </c>
      <c r="B83" s="81"/>
      <c r="C83" s="95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0" t="str">
        <f t="shared" si="14"/>
        <v/>
      </c>
      <c r="U83" s="33" t="str">
        <f t="shared" si="14"/>
        <v/>
      </c>
      <c r="V83" s="34" t="str">
        <f t="shared" si="15"/>
        <v/>
      </c>
      <c r="W83" s="35" t="str">
        <f t="shared" si="10"/>
        <v/>
      </c>
      <c r="X83" s="35" t="str">
        <f t="shared" si="11"/>
        <v/>
      </c>
      <c r="Y83" s="35" t="str">
        <f t="shared" si="12"/>
        <v/>
      </c>
      <c r="Z83" s="36">
        <f t="shared" si="13"/>
        <v>0</v>
      </c>
      <c r="AA83" s="35" t="str">
        <f t="shared" si="16"/>
        <v/>
      </c>
      <c r="AB83" s="35" t="str">
        <f t="shared" si="17"/>
        <v/>
      </c>
    </row>
    <row r="84" spans="1:28" ht="16.5" x14ac:dyDescent="0.2">
      <c r="A84" s="37">
        <v>75</v>
      </c>
      <c r="B84" s="81"/>
      <c r="C84" s="95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0" t="str">
        <f t="shared" si="14"/>
        <v/>
      </c>
      <c r="U84" s="33" t="str">
        <f t="shared" si="14"/>
        <v/>
      </c>
      <c r="V84" s="34" t="str">
        <f t="shared" si="15"/>
        <v/>
      </c>
      <c r="W84" s="35" t="str">
        <f t="shared" si="10"/>
        <v/>
      </c>
      <c r="X84" s="35" t="str">
        <f t="shared" si="11"/>
        <v/>
      </c>
      <c r="Y84" s="35" t="str">
        <f t="shared" si="12"/>
        <v/>
      </c>
      <c r="Z84" s="36">
        <f t="shared" si="13"/>
        <v>0</v>
      </c>
      <c r="AA84" s="35" t="str">
        <f t="shared" si="16"/>
        <v/>
      </c>
      <c r="AB84" s="35" t="str">
        <f t="shared" si="17"/>
        <v/>
      </c>
    </row>
    <row r="85" spans="1:28" ht="16.5" x14ac:dyDescent="0.2">
      <c r="A85" s="37">
        <v>76</v>
      </c>
      <c r="B85" s="81"/>
      <c r="C85" s="95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0" t="str">
        <f t="shared" si="14"/>
        <v/>
      </c>
      <c r="U85" s="33" t="str">
        <f t="shared" si="14"/>
        <v/>
      </c>
      <c r="V85" s="34" t="str">
        <f t="shared" si="15"/>
        <v/>
      </c>
      <c r="W85" s="35" t="str">
        <f t="shared" si="10"/>
        <v/>
      </c>
      <c r="X85" s="35" t="str">
        <f t="shared" si="11"/>
        <v/>
      </c>
      <c r="Y85" s="35" t="str">
        <f t="shared" si="12"/>
        <v/>
      </c>
      <c r="Z85" s="36">
        <f t="shared" si="13"/>
        <v>0</v>
      </c>
      <c r="AA85" s="35" t="str">
        <f t="shared" si="16"/>
        <v/>
      </c>
      <c r="AB85" s="35" t="str">
        <f t="shared" si="17"/>
        <v/>
      </c>
    </row>
    <row r="86" spans="1:28" ht="16.5" x14ac:dyDescent="0.2">
      <c r="A86" s="37">
        <v>77</v>
      </c>
      <c r="B86" s="81"/>
      <c r="C86" s="95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0" t="str">
        <f t="shared" si="14"/>
        <v/>
      </c>
      <c r="U86" s="33" t="str">
        <f t="shared" si="14"/>
        <v/>
      </c>
      <c r="V86" s="34" t="str">
        <f t="shared" si="15"/>
        <v/>
      </c>
      <c r="W86" s="35" t="str">
        <f t="shared" si="10"/>
        <v/>
      </c>
      <c r="X86" s="35" t="str">
        <f t="shared" si="11"/>
        <v/>
      </c>
      <c r="Y86" s="35" t="str">
        <f t="shared" si="12"/>
        <v/>
      </c>
      <c r="Z86" s="36">
        <f t="shared" si="13"/>
        <v>0</v>
      </c>
      <c r="AA86" s="35" t="str">
        <f t="shared" si="16"/>
        <v/>
      </c>
      <c r="AB86" s="35" t="str">
        <f t="shared" si="17"/>
        <v/>
      </c>
    </row>
    <row r="87" spans="1:28" ht="16.5" x14ac:dyDescent="0.2">
      <c r="A87" s="37">
        <v>78</v>
      </c>
      <c r="B87" s="81"/>
      <c r="C87" s="95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0" t="str">
        <f t="shared" si="14"/>
        <v/>
      </c>
      <c r="U87" s="33" t="str">
        <f t="shared" si="14"/>
        <v/>
      </c>
      <c r="V87" s="34" t="str">
        <f t="shared" si="15"/>
        <v/>
      </c>
      <c r="W87" s="35" t="str">
        <f t="shared" si="10"/>
        <v/>
      </c>
      <c r="X87" s="35" t="str">
        <f t="shared" si="11"/>
        <v/>
      </c>
      <c r="Y87" s="35" t="str">
        <f t="shared" si="12"/>
        <v/>
      </c>
      <c r="Z87" s="36">
        <f t="shared" si="13"/>
        <v>0</v>
      </c>
      <c r="AA87" s="35" t="str">
        <f t="shared" si="16"/>
        <v/>
      </c>
      <c r="AB87" s="35" t="str">
        <f t="shared" si="17"/>
        <v/>
      </c>
    </row>
    <row r="88" spans="1:28" ht="16.5" x14ac:dyDescent="0.2">
      <c r="A88" s="37">
        <v>79</v>
      </c>
      <c r="B88" s="81"/>
      <c r="C88" s="95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0" t="str">
        <f t="shared" si="14"/>
        <v/>
      </c>
      <c r="U88" s="33" t="str">
        <f t="shared" si="14"/>
        <v/>
      </c>
      <c r="V88" s="34" t="str">
        <f t="shared" si="15"/>
        <v/>
      </c>
      <c r="W88" s="35" t="str">
        <f t="shared" si="10"/>
        <v/>
      </c>
      <c r="X88" s="35" t="str">
        <f t="shared" si="11"/>
        <v/>
      </c>
      <c r="Y88" s="35" t="str">
        <f t="shared" si="12"/>
        <v/>
      </c>
      <c r="Z88" s="36">
        <f t="shared" si="13"/>
        <v>0</v>
      </c>
      <c r="AA88" s="35" t="str">
        <f t="shared" si="16"/>
        <v/>
      </c>
      <c r="AB88" s="35" t="str">
        <f t="shared" si="17"/>
        <v/>
      </c>
    </row>
    <row r="89" spans="1:28" ht="16.5" x14ac:dyDescent="0.2">
      <c r="A89" s="37">
        <v>80</v>
      </c>
      <c r="B89" s="81"/>
      <c r="C89" s="95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0"/>
      <c r="U89" s="33"/>
      <c r="V89" s="34" t="str">
        <f t="shared" si="15"/>
        <v/>
      </c>
      <c r="W89" s="35" t="str">
        <f t="shared" si="10"/>
        <v/>
      </c>
      <c r="X89" s="35" t="str">
        <f t="shared" si="11"/>
        <v/>
      </c>
      <c r="Y89" s="35" t="str">
        <f t="shared" si="12"/>
        <v/>
      </c>
      <c r="Z89" s="36">
        <f t="shared" si="13"/>
        <v>0</v>
      </c>
      <c r="AA89" s="35" t="str">
        <f t="shared" si="16"/>
        <v/>
      </c>
      <c r="AB89" s="35" t="str">
        <f t="shared" si="17"/>
        <v/>
      </c>
    </row>
    <row r="90" spans="1:28" ht="16.5" x14ac:dyDescent="0.2">
      <c r="A90" s="37">
        <v>81</v>
      </c>
      <c r="B90" s="96"/>
      <c r="C90" s="95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0"/>
      <c r="U90" s="33"/>
      <c r="V90" s="34"/>
      <c r="W90" s="35" t="str">
        <f t="shared" si="10"/>
        <v/>
      </c>
      <c r="X90" s="35" t="str">
        <f t="shared" si="11"/>
        <v/>
      </c>
      <c r="Y90" s="35" t="str">
        <f t="shared" si="12"/>
        <v/>
      </c>
      <c r="Z90" s="36">
        <f t="shared" si="13"/>
        <v>0</v>
      </c>
      <c r="AA90" s="35" t="str">
        <f t="shared" si="16"/>
        <v/>
      </c>
      <c r="AB90" s="35" t="str">
        <f t="shared" si="17"/>
        <v/>
      </c>
    </row>
    <row r="91" spans="1:28" ht="17.25" thickBot="1" x14ac:dyDescent="0.25">
      <c r="A91" s="37">
        <v>82</v>
      </c>
      <c r="B91" s="84"/>
      <c r="C91" s="85"/>
      <c r="D91" s="86"/>
      <c r="E91" s="87"/>
      <c r="F91" s="47"/>
      <c r="G91" s="48"/>
      <c r="H91" s="86"/>
      <c r="I91" s="87"/>
      <c r="J91" s="47"/>
      <c r="K91" s="48"/>
      <c r="L91" s="86"/>
      <c r="M91" s="87"/>
      <c r="N91" s="47"/>
      <c r="O91" s="48"/>
      <c r="P91" s="86"/>
      <c r="Q91" s="87"/>
      <c r="R91" s="47"/>
      <c r="S91" s="48"/>
      <c r="T91" s="49"/>
      <c r="U91" s="50"/>
      <c r="V91" s="51"/>
      <c r="W91" s="35" t="str">
        <f t="shared" si="10"/>
        <v/>
      </c>
      <c r="X91" s="35" t="str">
        <f t="shared" si="11"/>
        <v/>
      </c>
      <c r="Y91" s="35" t="str">
        <f t="shared" si="12"/>
        <v/>
      </c>
      <c r="Z91" s="36">
        <f t="shared" si="13"/>
        <v>0</v>
      </c>
      <c r="AA91" s="35" t="str">
        <f t="shared" si="16"/>
        <v/>
      </c>
      <c r="AB91" s="35" t="str">
        <f t="shared" si="17"/>
        <v/>
      </c>
    </row>
    <row r="92" spans="1:28" ht="16.5" thickTop="1" x14ac:dyDescent="0.2">
      <c r="A92" s="88"/>
      <c r="B92" s="89"/>
      <c r="C92" s="90"/>
      <c r="D92" s="91"/>
      <c r="E92" s="92"/>
      <c r="F92" s="91"/>
      <c r="G92" s="92"/>
      <c r="H92" s="91"/>
      <c r="I92" s="92"/>
      <c r="J92" s="91"/>
      <c r="K92" s="92"/>
      <c r="L92" s="91"/>
      <c r="M92" s="92"/>
      <c r="N92" s="91"/>
      <c r="O92" s="92"/>
      <c r="P92" s="91"/>
      <c r="Q92" s="92"/>
      <c r="R92" s="91"/>
      <c r="S92" s="92"/>
      <c r="T92" s="91"/>
      <c r="U92" s="92"/>
      <c r="V92" s="93"/>
      <c r="W92" s="35" t="str">
        <f t="shared" si="10"/>
        <v/>
      </c>
      <c r="X92" s="35" t="str">
        <f t="shared" si="11"/>
        <v/>
      </c>
      <c r="Y92" s="35" t="str">
        <f t="shared" si="12"/>
        <v/>
      </c>
      <c r="Z92" s="36">
        <f t="shared" si="13"/>
        <v>0</v>
      </c>
      <c r="AA92" s="35" t="str">
        <f t="shared" si="16"/>
        <v/>
      </c>
      <c r="AB92" s="35" t="str">
        <f t="shared" si="17"/>
        <v/>
      </c>
    </row>
    <row r="93" spans="1:28" ht="15.75" x14ac:dyDescent="0.2">
      <c r="B93" s="89"/>
      <c r="C93" s="90"/>
      <c r="D93" s="91"/>
      <c r="E93" s="92"/>
      <c r="F93" s="91"/>
      <c r="G93" s="92"/>
      <c r="H93" s="91"/>
      <c r="I93" s="92"/>
      <c r="J93" s="91"/>
      <c r="K93" s="92"/>
      <c r="L93" s="91"/>
      <c r="M93" s="92"/>
      <c r="N93" s="91"/>
      <c r="O93" s="92"/>
      <c r="P93" s="91"/>
      <c r="Q93" s="92"/>
      <c r="R93" s="91"/>
      <c r="S93" s="92"/>
      <c r="T93" s="91"/>
      <c r="U93" s="92"/>
      <c r="V93" s="93"/>
      <c r="W93" s="35" t="str">
        <f t="shared" si="10"/>
        <v/>
      </c>
      <c r="X93" s="35" t="str">
        <f t="shared" si="11"/>
        <v/>
      </c>
      <c r="Y93" s="35" t="str">
        <f t="shared" si="12"/>
        <v/>
      </c>
      <c r="Z93" s="36">
        <f t="shared" si="13"/>
        <v>0</v>
      </c>
      <c r="AA93" s="35" t="str">
        <f t="shared" si="16"/>
        <v/>
      </c>
      <c r="AB93" s="35" t="str">
        <f t="shared" si="17"/>
        <v/>
      </c>
    </row>
    <row r="94" spans="1:28" ht="15.75" x14ac:dyDescent="0.2">
      <c r="B94" s="89"/>
      <c r="C94" s="90"/>
      <c r="D94" s="91"/>
      <c r="E94" s="92"/>
      <c r="F94" s="91"/>
      <c r="G94" s="92"/>
      <c r="H94" s="91"/>
      <c r="I94" s="92"/>
      <c r="J94" s="91"/>
      <c r="K94" s="92"/>
      <c r="L94" s="91"/>
      <c r="M94" s="92"/>
      <c r="N94" s="91"/>
      <c r="O94" s="92"/>
      <c r="P94" s="91"/>
      <c r="Q94" s="92"/>
      <c r="R94" s="91"/>
      <c r="S94" s="92"/>
      <c r="T94" s="91"/>
      <c r="U94" s="92"/>
      <c r="V94" s="93"/>
      <c r="W94" s="35" t="str">
        <f t="shared" si="10"/>
        <v/>
      </c>
      <c r="X94" s="35" t="str">
        <f t="shared" si="11"/>
        <v/>
      </c>
      <c r="Y94" s="35" t="str">
        <f t="shared" si="12"/>
        <v/>
      </c>
      <c r="Z94" s="36">
        <f t="shared" si="13"/>
        <v>0</v>
      </c>
      <c r="AA94" s="35" t="str">
        <f t="shared" si="16"/>
        <v/>
      </c>
      <c r="AB94" s="35" t="str">
        <f t="shared" si="17"/>
        <v/>
      </c>
    </row>
    <row r="95" spans="1:28" ht="15.75" x14ac:dyDescent="0.2">
      <c r="B95" s="89"/>
      <c r="C95" s="90"/>
      <c r="D95" s="91"/>
      <c r="E95" s="92"/>
      <c r="F95" s="91"/>
      <c r="G95" s="92"/>
      <c r="H95" s="91"/>
      <c r="I95" s="92"/>
      <c r="J95" s="91"/>
      <c r="K95" s="92"/>
      <c r="L95" s="91"/>
      <c r="M95" s="92"/>
      <c r="N95" s="91"/>
      <c r="O95" s="92"/>
      <c r="P95" s="91"/>
      <c r="Q95" s="92"/>
      <c r="R95" s="91"/>
      <c r="S95" s="92"/>
      <c r="T95" s="91"/>
      <c r="U95" s="92"/>
      <c r="V95" s="93"/>
      <c r="W95" s="35" t="str">
        <f t="shared" si="10"/>
        <v/>
      </c>
      <c r="X95" s="35" t="str">
        <f t="shared" si="11"/>
        <v/>
      </c>
      <c r="Y95" s="35" t="str">
        <f t="shared" si="12"/>
        <v/>
      </c>
      <c r="Z95" s="36">
        <f t="shared" si="13"/>
        <v>0</v>
      </c>
      <c r="AA95" s="35" t="str">
        <f t="shared" si="16"/>
        <v/>
      </c>
      <c r="AB95" s="35" t="str">
        <f t="shared" si="17"/>
        <v/>
      </c>
    </row>
    <row r="96" spans="1:28" ht="15.75" x14ac:dyDescent="0.2">
      <c r="B96" s="89"/>
      <c r="C96" s="90"/>
      <c r="D96" s="91"/>
      <c r="E96" s="92"/>
      <c r="F96" s="91"/>
      <c r="G96" s="92"/>
      <c r="H96" s="91"/>
      <c r="I96" s="92"/>
      <c r="J96" s="91"/>
      <c r="K96" s="92"/>
      <c r="L96" s="91"/>
      <c r="M96" s="92"/>
      <c r="N96" s="91"/>
      <c r="O96" s="92"/>
      <c r="P96" s="91"/>
      <c r="Q96" s="92"/>
      <c r="R96" s="91"/>
      <c r="S96" s="92"/>
      <c r="T96" s="91"/>
      <c r="U96" s="92"/>
      <c r="V96" s="93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1" xr:uid="{424F1CC2-B110-4155-98A9-B7FDA88A917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8870-14D1-49F9-8B15-0BBABEC3B253}">
  <sheetPr codeName="List1">
    <pageSetUpPr fitToPage="1"/>
  </sheetPr>
  <dimension ref="A2:AA27"/>
  <sheetViews>
    <sheetView showRowColHeaders="0" zoomScale="80" zoomScaleNormal="80" workbookViewId="0">
      <selection activeCell="K19" sqref="K19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6" t="s">
        <v>0</v>
      </c>
      <c r="C4" s="116"/>
      <c r="D4" s="116"/>
      <c r="F4" s="117" t="s">
        <v>1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27" ht="23.25" x14ac:dyDescent="0.35">
      <c r="C5" s="3"/>
      <c r="E5" s="4" t="s">
        <v>2</v>
      </c>
      <c r="F5" s="117" t="s">
        <v>71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27" ht="23.25" x14ac:dyDescent="0.2">
      <c r="F6" s="118" t="s">
        <v>4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27" ht="13.5" thickBot="1" x14ac:dyDescent="0.25"/>
    <row r="8" spans="1:27" ht="20.25" customHeight="1" thickTop="1" x14ac:dyDescent="0.2">
      <c r="A8" s="119" t="s">
        <v>5</v>
      </c>
      <c r="B8" s="122" t="s">
        <v>6</v>
      </c>
      <c r="C8" s="125" t="s">
        <v>7</v>
      </c>
      <c r="D8" s="126"/>
      <c r="E8" s="127" t="s">
        <v>8</v>
      </c>
      <c r="F8" s="128"/>
      <c r="G8" s="125" t="s">
        <v>9</v>
      </c>
      <c r="H8" s="126"/>
      <c r="I8" s="127" t="s">
        <v>10</v>
      </c>
      <c r="J8" s="128"/>
      <c r="K8" s="125" t="s">
        <v>11</v>
      </c>
      <c r="L8" s="126"/>
      <c r="M8" s="127" t="s">
        <v>12</v>
      </c>
      <c r="N8" s="128"/>
      <c r="O8" s="125" t="s">
        <v>13</v>
      </c>
      <c r="P8" s="126"/>
      <c r="Q8" s="127" t="s">
        <v>14</v>
      </c>
      <c r="R8" s="126"/>
      <c r="S8" s="129" t="s">
        <v>15</v>
      </c>
      <c r="T8" s="130"/>
      <c r="U8" s="131"/>
    </row>
    <row r="9" spans="1:27" ht="39.950000000000003" customHeight="1" x14ac:dyDescent="0.2">
      <c r="A9" s="120"/>
      <c r="B9" s="123"/>
      <c r="C9" s="150" t="s">
        <v>72</v>
      </c>
      <c r="D9" s="151"/>
      <c r="E9" s="150" t="s">
        <v>73</v>
      </c>
      <c r="F9" s="151"/>
      <c r="G9" s="150" t="s">
        <v>74</v>
      </c>
      <c r="H9" s="151"/>
      <c r="I9" s="150" t="s">
        <v>75</v>
      </c>
      <c r="J9" s="151"/>
      <c r="K9" s="150" t="s">
        <v>76</v>
      </c>
      <c r="L9" s="151"/>
      <c r="M9" s="150" t="s">
        <v>77</v>
      </c>
      <c r="N9" s="151"/>
      <c r="O9" s="152"/>
      <c r="P9" s="153"/>
      <c r="Q9" s="154"/>
      <c r="R9" s="153"/>
      <c r="S9" s="132"/>
      <c r="T9" s="133"/>
      <c r="U9" s="134"/>
    </row>
    <row r="10" spans="1:27" ht="12.75" customHeight="1" x14ac:dyDescent="0.2">
      <c r="A10" s="121"/>
      <c r="B10" s="123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3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4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78</v>
      </c>
      <c r="C13" s="28">
        <v>1</v>
      </c>
      <c r="D13" s="29">
        <v>28545</v>
      </c>
      <c r="E13" s="30">
        <v>4</v>
      </c>
      <c r="F13" s="31">
        <v>21100</v>
      </c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5</v>
      </c>
      <c r="T13" s="33">
        <f t="shared" si="0"/>
        <v>49645</v>
      </c>
      <c r="U13" s="34">
        <f t="shared" ref="U13:U20" si="1">IF(ISNUMBER(AA13)= TRUE,AA13,"")</f>
        <v>1</v>
      </c>
      <c r="W13" s="35">
        <f>IF(ISNUMBER(S13)=TRUE,S13,"")</f>
        <v>5</v>
      </c>
      <c r="X13" s="35">
        <f>IF(ISNUMBER(T13)=TRUE,T13,"")</f>
        <v>49645</v>
      </c>
      <c r="Y13" s="36">
        <f>MAX(D13,F13,H13,J13,L13,N13,P13,R13)</f>
        <v>28545</v>
      </c>
      <c r="Z13" s="35">
        <f>IF(ISNUMBER(W13)=TRUE,W13-X13/100000-Y13/1000000000,"")</f>
        <v>4.5035214549999996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81</v>
      </c>
      <c r="C14" s="38">
        <v>4</v>
      </c>
      <c r="D14" s="39">
        <v>15805</v>
      </c>
      <c r="E14" s="40">
        <v>1</v>
      </c>
      <c r="F14" s="41">
        <v>23630</v>
      </c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5</v>
      </c>
      <c r="T14" s="43">
        <f t="shared" si="0"/>
        <v>39435</v>
      </c>
      <c r="U14" s="34">
        <f t="shared" si="1"/>
        <v>2</v>
      </c>
      <c r="W14" s="35">
        <f t="shared" ref="W14:X20" si="2">IF(ISNUMBER(S14)=TRUE,S14,"")</f>
        <v>5</v>
      </c>
      <c r="X14" s="35">
        <f t="shared" si="2"/>
        <v>39435</v>
      </c>
      <c r="Y14" s="36">
        <f t="shared" ref="Y14:Y20" si="3">MAX(D14,F14,H14,J14,L14,N14,P14,R14)</f>
        <v>23630</v>
      </c>
      <c r="Z14" s="35">
        <f t="shared" ref="Z14:Z27" si="4">IF(ISNUMBER(W14)=TRUE,W14-X14/100000-Y14/1000000000,"")</f>
        <v>4.6056263699999995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80</v>
      </c>
      <c r="C15" s="38">
        <v>3</v>
      </c>
      <c r="D15" s="39">
        <v>17160</v>
      </c>
      <c r="E15" s="40">
        <v>3</v>
      </c>
      <c r="F15" s="41">
        <v>13430</v>
      </c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6</v>
      </c>
      <c r="T15" s="43">
        <f t="shared" si="0"/>
        <v>30590</v>
      </c>
      <c r="U15" s="34">
        <f t="shared" si="1"/>
        <v>3</v>
      </c>
      <c r="W15" s="35">
        <f t="shared" si="2"/>
        <v>6</v>
      </c>
      <c r="X15" s="35">
        <f t="shared" si="2"/>
        <v>30590</v>
      </c>
      <c r="Y15" s="36">
        <f t="shared" si="3"/>
        <v>17160</v>
      </c>
      <c r="Z15" s="35">
        <f t="shared" si="4"/>
        <v>5.6940828400000001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79</v>
      </c>
      <c r="C16" s="38">
        <v>2</v>
      </c>
      <c r="D16" s="39">
        <v>21106</v>
      </c>
      <c r="E16" s="40">
        <v>5</v>
      </c>
      <c r="F16" s="41">
        <v>14720</v>
      </c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7</v>
      </c>
      <c r="T16" s="43">
        <f t="shared" si="0"/>
        <v>35826</v>
      </c>
      <c r="U16" s="34">
        <f t="shared" si="1"/>
        <v>4</v>
      </c>
      <c r="W16" s="35">
        <f t="shared" si="2"/>
        <v>7</v>
      </c>
      <c r="X16" s="35">
        <f t="shared" si="2"/>
        <v>35826</v>
      </c>
      <c r="Y16" s="36">
        <f t="shared" si="3"/>
        <v>21106</v>
      </c>
      <c r="Z16" s="35">
        <f t="shared" si="4"/>
        <v>6.6417188940000003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83</v>
      </c>
      <c r="C17" s="38">
        <v>6</v>
      </c>
      <c r="D17" s="39">
        <v>10810</v>
      </c>
      <c r="E17" s="40">
        <v>2</v>
      </c>
      <c r="F17" s="41">
        <v>19640</v>
      </c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8</v>
      </c>
      <c r="T17" s="43">
        <f t="shared" si="0"/>
        <v>30450</v>
      </c>
      <c r="U17" s="34">
        <f t="shared" si="1"/>
        <v>5</v>
      </c>
      <c r="W17" s="35">
        <f t="shared" si="2"/>
        <v>8</v>
      </c>
      <c r="X17" s="35">
        <f t="shared" si="2"/>
        <v>30450</v>
      </c>
      <c r="Y17" s="36">
        <f t="shared" si="3"/>
        <v>19640</v>
      </c>
      <c r="Z17" s="35">
        <f t="shared" si="4"/>
        <v>7.6954803600000004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82</v>
      </c>
      <c r="C18" s="38">
        <v>5</v>
      </c>
      <c r="D18" s="39">
        <v>12125</v>
      </c>
      <c r="E18" s="40">
        <v>7</v>
      </c>
      <c r="F18" s="41">
        <v>8585</v>
      </c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12</v>
      </c>
      <c r="T18" s="43">
        <f t="shared" si="0"/>
        <v>20710</v>
      </c>
      <c r="U18" s="34">
        <f t="shared" si="1"/>
        <v>6</v>
      </c>
      <c r="W18" s="35">
        <f t="shared" si="2"/>
        <v>12</v>
      </c>
      <c r="X18" s="35">
        <f t="shared" si="2"/>
        <v>20710</v>
      </c>
      <c r="Y18" s="36">
        <f t="shared" si="3"/>
        <v>12125</v>
      </c>
      <c r="Z18" s="35">
        <f t="shared" si="4"/>
        <v>11.792887875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35</v>
      </c>
      <c r="C19" s="38">
        <v>7</v>
      </c>
      <c r="D19" s="39">
        <v>6431</v>
      </c>
      <c r="E19" s="40">
        <v>6</v>
      </c>
      <c r="F19" s="41">
        <v>17005</v>
      </c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13</v>
      </c>
      <c r="T19" s="43">
        <f t="shared" si="0"/>
        <v>23436</v>
      </c>
      <c r="U19" s="34">
        <f t="shared" si="1"/>
        <v>7</v>
      </c>
      <c r="W19" s="35">
        <f t="shared" si="2"/>
        <v>13</v>
      </c>
      <c r="X19" s="35">
        <f t="shared" si="2"/>
        <v>23436</v>
      </c>
      <c r="Y19" s="36">
        <f t="shared" si="3"/>
        <v>17005</v>
      </c>
      <c r="Z19" s="35">
        <f t="shared" si="4"/>
        <v>12.765622994999999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thickBot="1" x14ac:dyDescent="0.3">
      <c r="A21" s="45">
        <v>15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9" t="str">
        <f t="shared" si="0"/>
        <v/>
      </c>
      <c r="T21" s="50" t="str">
        <f t="shared" si="0"/>
        <v/>
      </c>
      <c r="U21" s="51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1F9A-0A4D-4F4E-A113-F55F1CE5EA4C}">
  <sheetPr codeName="List2">
    <pageSetUpPr fitToPage="1"/>
  </sheetPr>
  <dimension ref="A1:AB95"/>
  <sheetViews>
    <sheetView showRowColHeaders="0" zoomScaleNormal="100" workbookViewId="0">
      <selection activeCell="O30" sqref="O30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5"/>
      <c r="C1" s="145"/>
      <c r="E1" s="117" t="s">
        <v>1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8" ht="23.25" x14ac:dyDescent="0.35">
      <c r="B2" s="146" t="s">
        <v>38</v>
      </c>
      <c r="C2" s="146"/>
      <c r="D2" s="146"/>
      <c r="E2" s="117" t="s">
        <v>84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8" ht="23.25" x14ac:dyDescent="0.35">
      <c r="E3" s="147" t="s">
        <v>39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39" t="s">
        <v>5</v>
      </c>
      <c r="B5" s="141" t="s">
        <v>40</v>
      </c>
      <c r="C5" s="143" t="s">
        <v>6</v>
      </c>
      <c r="D5" s="127" t="s">
        <v>7</v>
      </c>
      <c r="E5" s="128"/>
      <c r="F5" s="125" t="s">
        <v>8</v>
      </c>
      <c r="G5" s="126"/>
      <c r="H5" s="127" t="s">
        <v>9</v>
      </c>
      <c r="I5" s="128"/>
      <c r="J5" s="125" t="s">
        <v>10</v>
      </c>
      <c r="K5" s="126"/>
      <c r="L5" s="127" t="s">
        <v>11</v>
      </c>
      <c r="M5" s="128"/>
      <c r="N5" s="125" t="s">
        <v>12</v>
      </c>
      <c r="O5" s="126"/>
      <c r="P5" s="127" t="s">
        <v>13</v>
      </c>
      <c r="Q5" s="128"/>
      <c r="R5" s="125" t="s">
        <v>14</v>
      </c>
      <c r="S5" s="126"/>
      <c r="T5" s="129" t="s">
        <v>15</v>
      </c>
      <c r="U5" s="130"/>
      <c r="V5" s="131"/>
    </row>
    <row r="6" spans="1:28" ht="39.950000000000003" customHeight="1" x14ac:dyDescent="0.2">
      <c r="A6" s="140"/>
      <c r="B6" s="142"/>
      <c r="C6" s="144"/>
      <c r="D6" s="150" t="s">
        <v>72</v>
      </c>
      <c r="E6" s="151"/>
      <c r="F6" s="155" t="s">
        <v>73</v>
      </c>
      <c r="G6" s="156"/>
      <c r="H6" s="150" t="s">
        <v>74</v>
      </c>
      <c r="I6" s="151"/>
      <c r="J6" s="150" t="s">
        <v>75</v>
      </c>
      <c r="K6" s="151"/>
      <c r="L6" s="150" t="s">
        <v>76</v>
      </c>
      <c r="M6" s="151"/>
      <c r="N6" s="155" t="s">
        <v>77</v>
      </c>
      <c r="O6" s="156"/>
      <c r="P6" s="152"/>
      <c r="Q6" s="153"/>
      <c r="R6" s="152"/>
      <c r="S6" s="153"/>
      <c r="T6" s="132"/>
      <c r="U6" s="133"/>
      <c r="V6" s="134"/>
    </row>
    <row r="7" spans="1:28" ht="12.75" customHeight="1" x14ac:dyDescent="0.2">
      <c r="A7" s="140"/>
      <c r="B7" s="142"/>
      <c r="C7" s="144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1" t="s">
        <v>94</v>
      </c>
      <c r="C10" s="94" t="s">
        <v>78</v>
      </c>
      <c r="D10" s="40">
        <v>3</v>
      </c>
      <c r="E10" s="41">
        <v>8185</v>
      </c>
      <c r="F10" s="38">
        <v>1</v>
      </c>
      <c r="G10" s="39">
        <v>15435</v>
      </c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0">
        <f t="shared" ref="T10:U48" si="0">IF(ISNUMBER(D10)=TRUE,SUM(D10,F10,H10,J10,L10,N10,P10,R10),"")</f>
        <v>4</v>
      </c>
      <c r="U10" s="33">
        <f t="shared" si="0"/>
        <v>23620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4</v>
      </c>
      <c r="Y10" s="35">
        <f t="shared" si="3"/>
        <v>23620</v>
      </c>
      <c r="Z10" s="36">
        <f t="shared" ref="Z10:Z48" si="4">MAX(E10,G10,I10,K10,M10,O10,Q10,S10)</f>
        <v>15435</v>
      </c>
      <c r="AA10" s="35">
        <f t="shared" ref="AA10:AA73" si="5">IF(ISNUMBER(X10)=TRUE,X10-Y10/100000-Z10/1000000000,"")</f>
        <v>3.7637845649999999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1" t="s">
        <v>92</v>
      </c>
      <c r="C11" s="95" t="s">
        <v>81</v>
      </c>
      <c r="D11" s="40">
        <v>3</v>
      </c>
      <c r="E11" s="41">
        <v>8680</v>
      </c>
      <c r="F11" s="38">
        <v>1</v>
      </c>
      <c r="G11" s="39">
        <v>6470</v>
      </c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0">
        <f t="shared" si="0"/>
        <v>4</v>
      </c>
      <c r="U11" s="33">
        <f t="shared" si="0"/>
        <v>15150</v>
      </c>
      <c r="V11" s="34">
        <f t="shared" si="1"/>
        <v>2</v>
      </c>
      <c r="W11" s="35">
        <f t="shared" si="2"/>
        <v>1</v>
      </c>
      <c r="X11" s="35">
        <f t="shared" si="3"/>
        <v>4</v>
      </c>
      <c r="Y11" s="35">
        <f t="shared" si="3"/>
        <v>15150</v>
      </c>
      <c r="Z11" s="36">
        <f t="shared" si="4"/>
        <v>8680</v>
      </c>
      <c r="AA11" s="35">
        <f t="shared" si="5"/>
        <v>3.8484913199999999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1" t="s">
        <v>91</v>
      </c>
      <c r="C12" s="94" t="s">
        <v>35</v>
      </c>
      <c r="D12" s="40">
        <v>2</v>
      </c>
      <c r="E12" s="41">
        <v>6430</v>
      </c>
      <c r="F12" s="38">
        <v>3</v>
      </c>
      <c r="G12" s="39">
        <v>10720</v>
      </c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0">
        <f t="shared" si="0"/>
        <v>5</v>
      </c>
      <c r="U12" s="33">
        <f t="shared" si="0"/>
        <v>17150</v>
      </c>
      <c r="V12" s="34">
        <f t="shared" si="1"/>
        <v>3</v>
      </c>
      <c r="W12" s="35">
        <f t="shared" si="2"/>
        <v>1</v>
      </c>
      <c r="X12" s="35">
        <f t="shared" si="3"/>
        <v>5</v>
      </c>
      <c r="Y12" s="35">
        <f t="shared" si="3"/>
        <v>17150</v>
      </c>
      <c r="Z12" s="36">
        <f t="shared" si="4"/>
        <v>10720</v>
      </c>
      <c r="AA12" s="35">
        <f t="shared" si="5"/>
        <v>4.8284892800000003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1" t="s">
        <v>96</v>
      </c>
      <c r="C13" s="95" t="s">
        <v>81</v>
      </c>
      <c r="D13" s="40">
        <v>4</v>
      </c>
      <c r="E13" s="41">
        <v>7125</v>
      </c>
      <c r="F13" s="38">
        <v>2</v>
      </c>
      <c r="G13" s="39">
        <v>11115</v>
      </c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0">
        <f t="shared" si="0"/>
        <v>6</v>
      </c>
      <c r="U13" s="33">
        <f t="shared" si="0"/>
        <v>18240</v>
      </c>
      <c r="V13" s="34">
        <f t="shared" si="1"/>
        <v>4</v>
      </c>
      <c r="W13" s="35">
        <f t="shared" si="2"/>
        <v>1</v>
      </c>
      <c r="X13" s="35">
        <f t="shared" si="3"/>
        <v>6</v>
      </c>
      <c r="Y13" s="35">
        <f t="shared" si="3"/>
        <v>18240</v>
      </c>
      <c r="Z13" s="36">
        <f t="shared" si="4"/>
        <v>11115</v>
      </c>
      <c r="AA13" s="35">
        <f t="shared" si="5"/>
        <v>5.8175888849999993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9" t="s">
        <v>101</v>
      </c>
      <c r="C14" s="94" t="s">
        <v>83</v>
      </c>
      <c r="D14" s="38">
        <v>5</v>
      </c>
      <c r="E14" s="31">
        <v>4050</v>
      </c>
      <c r="F14" s="28">
        <v>1</v>
      </c>
      <c r="G14" s="115">
        <v>13050</v>
      </c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0">
        <f t="shared" si="0"/>
        <v>6</v>
      </c>
      <c r="U14" s="33">
        <f t="shared" si="0"/>
        <v>17100</v>
      </c>
      <c r="V14" s="34">
        <f t="shared" si="1"/>
        <v>5</v>
      </c>
      <c r="W14" s="35">
        <f t="shared" si="2"/>
        <v>1</v>
      </c>
      <c r="X14" s="35">
        <f t="shared" si="3"/>
        <v>6</v>
      </c>
      <c r="Y14" s="35">
        <f t="shared" si="3"/>
        <v>17100</v>
      </c>
      <c r="Z14" s="36">
        <f t="shared" si="4"/>
        <v>13050</v>
      </c>
      <c r="AA14" s="35">
        <f t="shared" si="5"/>
        <v>5.82898695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1" t="s">
        <v>90</v>
      </c>
      <c r="C15" s="94" t="s">
        <v>89</v>
      </c>
      <c r="D15" s="40">
        <v>2</v>
      </c>
      <c r="E15" s="41">
        <v>8221</v>
      </c>
      <c r="F15" s="38">
        <v>4</v>
      </c>
      <c r="G15" s="39">
        <v>7480</v>
      </c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0">
        <f t="shared" si="0"/>
        <v>6</v>
      </c>
      <c r="U15" s="33">
        <f t="shared" si="0"/>
        <v>15701</v>
      </c>
      <c r="V15" s="34">
        <f t="shared" si="1"/>
        <v>6</v>
      </c>
      <c r="W15" s="35">
        <f t="shared" si="2"/>
        <v>1</v>
      </c>
      <c r="X15" s="35">
        <f t="shared" si="3"/>
        <v>6</v>
      </c>
      <c r="Y15" s="35">
        <f t="shared" si="3"/>
        <v>15701</v>
      </c>
      <c r="Z15" s="36">
        <f t="shared" si="4"/>
        <v>8221</v>
      </c>
      <c r="AA15" s="35">
        <f t="shared" si="5"/>
        <v>5.8429817790000005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1" t="s">
        <v>85</v>
      </c>
      <c r="C16" s="94" t="s">
        <v>78</v>
      </c>
      <c r="D16" s="40">
        <v>1</v>
      </c>
      <c r="E16" s="41">
        <v>11360</v>
      </c>
      <c r="F16" s="38">
        <v>5</v>
      </c>
      <c r="G16" s="39">
        <v>4220</v>
      </c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 t="s">
        <v>93</v>
      </c>
      <c r="S16" s="39" t="s">
        <v>93</v>
      </c>
      <c r="T16" s="80">
        <f t="shared" si="0"/>
        <v>6</v>
      </c>
      <c r="U16" s="33">
        <f t="shared" si="0"/>
        <v>15580</v>
      </c>
      <c r="V16" s="34">
        <f t="shared" si="1"/>
        <v>7</v>
      </c>
      <c r="W16" s="35">
        <f t="shared" si="2"/>
        <v>1</v>
      </c>
      <c r="X16" s="35">
        <f t="shared" si="3"/>
        <v>6</v>
      </c>
      <c r="Y16" s="35">
        <f t="shared" si="3"/>
        <v>15580</v>
      </c>
      <c r="Z16" s="36">
        <f t="shared" si="4"/>
        <v>11360</v>
      </c>
      <c r="AA16" s="35">
        <f t="shared" si="5"/>
        <v>5.8441886399999996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1" t="s">
        <v>88</v>
      </c>
      <c r="C17" s="94" t="s">
        <v>89</v>
      </c>
      <c r="D17" s="40">
        <v>2</v>
      </c>
      <c r="E17" s="41">
        <v>9035</v>
      </c>
      <c r="F17" s="38">
        <v>6</v>
      </c>
      <c r="G17" s="39">
        <v>3075</v>
      </c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0">
        <f t="shared" si="0"/>
        <v>8</v>
      </c>
      <c r="U17" s="33">
        <f t="shared" si="0"/>
        <v>12110</v>
      </c>
      <c r="V17" s="34">
        <f t="shared" si="1"/>
        <v>8</v>
      </c>
      <c r="W17" s="35">
        <f t="shared" si="2"/>
        <v>1</v>
      </c>
      <c r="X17" s="35">
        <f t="shared" si="3"/>
        <v>8</v>
      </c>
      <c r="Y17" s="35">
        <f t="shared" si="3"/>
        <v>12110</v>
      </c>
      <c r="Z17" s="36">
        <f t="shared" si="4"/>
        <v>9035</v>
      </c>
      <c r="AA17" s="35">
        <f t="shared" si="5"/>
        <v>7.8788909650000001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1" t="s">
        <v>86</v>
      </c>
      <c r="C18" s="94" t="s">
        <v>78</v>
      </c>
      <c r="D18" s="40">
        <v>1</v>
      </c>
      <c r="E18" s="41">
        <v>9000</v>
      </c>
      <c r="F18" s="38">
        <v>7</v>
      </c>
      <c r="G18" s="39">
        <v>1445</v>
      </c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/>
      <c r="S18" s="39"/>
      <c r="T18" s="80">
        <f t="shared" si="0"/>
        <v>8</v>
      </c>
      <c r="U18" s="33">
        <f t="shared" si="0"/>
        <v>10445</v>
      </c>
      <c r="V18" s="34">
        <f t="shared" si="1"/>
        <v>9</v>
      </c>
      <c r="W18" s="35">
        <f t="shared" si="2"/>
        <v>1</v>
      </c>
      <c r="X18" s="35">
        <f t="shared" si="3"/>
        <v>8</v>
      </c>
      <c r="Y18" s="35">
        <f t="shared" si="3"/>
        <v>10445</v>
      </c>
      <c r="Z18" s="36">
        <f t="shared" si="4"/>
        <v>9000</v>
      </c>
      <c r="AA18" s="35">
        <f t="shared" si="5"/>
        <v>7.8955409999999997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1" t="s">
        <v>95</v>
      </c>
      <c r="C19" s="94" t="s">
        <v>80</v>
      </c>
      <c r="D19" s="40">
        <v>3</v>
      </c>
      <c r="E19" s="41">
        <v>5785</v>
      </c>
      <c r="F19" s="38">
        <v>5</v>
      </c>
      <c r="G19" s="39">
        <v>3540</v>
      </c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0">
        <f t="shared" si="0"/>
        <v>8</v>
      </c>
      <c r="U19" s="33">
        <f t="shared" si="0"/>
        <v>9325</v>
      </c>
      <c r="V19" s="34">
        <f t="shared" si="1"/>
        <v>10</v>
      </c>
      <c r="W19" s="35">
        <f t="shared" si="2"/>
        <v>1</v>
      </c>
      <c r="X19" s="35">
        <f t="shared" si="3"/>
        <v>8</v>
      </c>
      <c r="Y19" s="35">
        <f t="shared" si="3"/>
        <v>9325</v>
      </c>
      <c r="Z19" s="36">
        <f t="shared" si="4"/>
        <v>5785</v>
      </c>
      <c r="AA19" s="35">
        <f t="shared" si="5"/>
        <v>7.9067442149999998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1" t="s">
        <v>103</v>
      </c>
      <c r="C20" s="94" t="s">
        <v>83</v>
      </c>
      <c r="D20" s="40">
        <v>6</v>
      </c>
      <c r="E20" s="41">
        <v>4845</v>
      </c>
      <c r="F20" s="38">
        <v>3</v>
      </c>
      <c r="G20" s="39">
        <v>5355</v>
      </c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0">
        <f t="shared" si="0"/>
        <v>9</v>
      </c>
      <c r="U20" s="33">
        <f t="shared" si="0"/>
        <v>10200</v>
      </c>
      <c r="V20" s="34">
        <f t="shared" si="1"/>
        <v>11</v>
      </c>
      <c r="W20" s="35">
        <f t="shared" si="2"/>
        <v>1</v>
      </c>
      <c r="X20" s="35">
        <f t="shared" si="3"/>
        <v>9</v>
      </c>
      <c r="Y20" s="35">
        <f t="shared" si="3"/>
        <v>10200</v>
      </c>
      <c r="Z20" s="36">
        <f t="shared" si="4"/>
        <v>5355</v>
      </c>
      <c r="AA20" s="35">
        <f t="shared" si="5"/>
        <v>8.8979946449999989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1" t="s">
        <v>87</v>
      </c>
      <c r="C21" s="94" t="s">
        <v>80</v>
      </c>
      <c r="D21" s="40">
        <v>1</v>
      </c>
      <c r="E21" s="41">
        <v>8245</v>
      </c>
      <c r="F21" s="38">
        <v>8</v>
      </c>
      <c r="G21" s="39">
        <v>0</v>
      </c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0">
        <f t="shared" si="0"/>
        <v>9</v>
      </c>
      <c r="U21" s="33">
        <f t="shared" si="0"/>
        <v>8245</v>
      </c>
      <c r="V21" s="34">
        <f t="shared" si="1"/>
        <v>12</v>
      </c>
      <c r="W21" s="35">
        <f t="shared" si="2"/>
        <v>1</v>
      </c>
      <c r="X21" s="35">
        <f t="shared" si="3"/>
        <v>9</v>
      </c>
      <c r="Y21" s="35">
        <f t="shared" si="3"/>
        <v>8245</v>
      </c>
      <c r="Z21" s="36">
        <f t="shared" si="4"/>
        <v>8245</v>
      </c>
      <c r="AA21" s="35">
        <f t="shared" si="5"/>
        <v>8.9175417550000002</v>
      </c>
      <c r="AB21" s="35">
        <f t="shared" si="6"/>
        <v>12</v>
      </c>
    </row>
    <row r="22" spans="1:28" ht="15" customHeight="1" x14ac:dyDescent="0.2">
      <c r="A22" s="26">
        <v>13</v>
      </c>
      <c r="B22" s="81" t="s">
        <v>104</v>
      </c>
      <c r="C22" s="94" t="s">
        <v>80</v>
      </c>
      <c r="D22" s="40">
        <v>6</v>
      </c>
      <c r="E22" s="41">
        <v>3130</v>
      </c>
      <c r="F22" s="38">
        <v>3</v>
      </c>
      <c r="G22" s="39">
        <v>4215</v>
      </c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 t="s">
        <v>93</v>
      </c>
      <c r="S22" s="39" t="s">
        <v>93</v>
      </c>
      <c r="T22" s="80">
        <f t="shared" si="0"/>
        <v>9</v>
      </c>
      <c r="U22" s="33">
        <f t="shared" si="0"/>
        <v>7345</v>
      </c>
      <c r="V22" s="34">
        <f t="shared" si="1"/>
        <v>13</v>
      </c>
      <c r="W22" s="35">
        <f t="shared" si="2"/>
        <v>1</v>
      </c>
      <c r="X22" s="35">
        <f t="shared" si="3"/>
        <v>9</v>
      </c>
      <c r="Y22" s="35">
        <f t="shared" si="3"/>
        <v>7345</v>
      </c>
      <c r="Z22" s="36">
        <f t="shared" si="4"/>
        <v>4215</v>
      </c>
      <c r="AA22" s="35">
        <f t="shared" si="5"/>
        <v>8.9265457850000001</v>
      </c>
      <c r="AB22" s="35">
        <f t="shared" si="6"/>
        <v>13</v>
      </c>
    </row>
    <row r="23" spans="1:28" ht="15.75" customHeight="1" x14ac:dyDescent="0.2">
      <c r="A23" s="37">
        <v>14</v>
      </c>
      <c r="B23" s="81" t="s">
        <v>108</v>
      </c>
      <c r="C23" s="95" t="s">
        <v>81</v>
      </c>
      <c r="D23" s="40">
        <v>7</v>
      </c>
      <c r="E23" s="41">
        <v>0</v>
      </c>
      <c r="F23" s="38">
        <v>2</v>
      </c>
      <c r="G23" s="39">
        <v>6045</v>
      </c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/>
      <c r="S23" s="39"/>
      <c r="T23" s="80">
        <f t="shared" si="0"/>
        <v>9</v>
      </c>
      <c r="U23" s="33">
        <f t="shared" si="0"/>
        <v>6045</v>
      </c>
      <c r="V23" s="34">
        <f t="shared" si="1"/>
        <v>14</v>
      </c>
      <c r="W23" s="35">
        <f t="shared" si="2"/>
        <v>1</v>
      </c>
      <c r="X23" s="35">
        <f t="shared" si="3"/>
        <v>9</v>
      </c>
      <c r="Y23" s="35">
        <f t="shared" si="3"/>
        <v>6045</v>
      </c>
      <c r="Z23" s="36">
        <f t="shared" si="4"/>
        <v>6045</v>
      </c>
      <c r="AA23" s="35">
        <f t="shared" si="5"/>
        <v>8.9395439550000013</v>
      </c>
      <c r="AB23" s="35">
        <f t="shared" si="6"/>
        <v>14</v>
      </c>
    </row>
    <row r="24" spans="1:28" ht="16.5" x14ac:dyDescent="0.2">
      <c r="A24" s="37">
        <v>15</v>
      </c>
      <c r="B24" s="81" t="s">
        <v>100</v>
      </c>
      <c r="C24" s="94" t="s">
        <v>98</v>
      </c>
      <c r="D24" s="40">
        <v>5</v>
      </c>
      <c r="E24" s="41">
        <v>5995</v>
      </c>
      <c r="F24" s="38">
        <v>5</v>
      </c>
      <c r="G24" s="39">
        <v>3520</v>
      </c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0">
        <f t="shared" si="0"/>
        <v>10</v>
      </c>
      <c r="U24" s="33">
        <f t="shared" si="0"/>
        <v>9515</v>
      </c>
      <c r="V24" s="34">
        <f t="shared" si="1"/>
        <v>15</v>
      </c>
      <c r="W24" s="35">
        <f t="shared" si="2"/>
        <v>1</v>
      </c>
      <c r="X24" s="35">
        <f t="shared" si="3"/>
        <v>10</v>
      </c>
      <c r="Y24" s="35">
        <f t="shared" si="3"/>
        <v>9515</v>
      </c>
      <c r="Z24" s="36">
        <f t="shared" si="4"/>
        <v>5995</v>
      </c>
      <c r="AA24" s="35">
        <f t="shared" si="5"/>
        <v>9.9048440049999993</v>
      </c>
      <c r="AB24" s="35">
        <f t="shared" si="6"/>
        <v>15</v>
      </c>
    </row>
    <row r="25" spans="1:28" ht="16.5" x14ac:dyDescent="0.2">
      <c r="A25" s="26">
        <v>16</v>
      </c>
      <c r="B25" s="81" t="s">
        <v>105</v>
      </c>
      <c r="C25" s="94" t="s">
        <v>98</v>
      </c>
      <c r="D25" s="40">
        <v>6</v>
      </c>
      <c r="E25" s="41">
        <v>1715</v>
      </c>
      <c r="F25" s="38">
        <v>4</v>
      </c>
      <c r="G25" s="39">
        <v>4920</v>
      </c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0">
        <f t="shared" si="0"/>
        <v>10</v>
      </c>
      <c r="U25" s="33">
        <f t="shared" si="0"/>
        <v>6635</v>
      </c>
      <c r="V25" s="34">
        <f t="shared" si="1"/>
        <v>16</v>
      </c>
      <c r="W25" s="35">
        <f t="shared" si="2"/>
        <v>1</v>
      </c>
      <c r="X25" s="35">
        <f t="shared" si="3"/>
        <v>10</v>
      </c>
      <c r="Y25" s="35">
        <f t="shared" si="3"/>
        <v>6635</v>
      </c>
      <c r="Z25" s="36">
        <f t="shared" si="4"/>
        <v>4920</v>
      </c>
      <c r="AA25" s="35">
        <f t="shared" si="5"/>
        <v>9.9336450799999998</v>
      </c>
      <c r="AB25" s="35">
        <f t="shared" si="6"/>
        <v>16</v>
      </c>
    </row>
    <row r="26" spans="1:28" ht="16.5" x14ac:dyDescent="0.2">
      <c r="A26" s="37">
        <v>17</v>
      </c>
      <c r="B26" s="81" t="s">
        <v>152</v>
      </c>
      <c r="C26" s="95" t="s">
        <v>80</v>
      </c>
      <c r="D26" s="40">
        <v>8</v>
      </c>
      <c r="E26" s="41">
        <v>0</v>
      </c>
      <c r="F26" s="38">
        <v>2</v>
      </c>
      <c r="G26" s="39">
        <v>5675</v>
      </c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0">
        <f t="shared" si="0"/>
        <v>10</v>
      </c>
      <c r="U26" s="33">
        <f t="shared" si="0"/>
        <v>5675</v>
      </c>
      <c r="V26" s="34">
        <f t="shared" si="1"/>
        <v>17</v>
      </c>
      <c r="W26" s="35">
        <f t="shared" si="2"/>
        <v>1</v>
      </c>
      <c r="X26" s="35">
        <f t="shared" si="3"/>
        <v>10</v>
      </c>
      <c r="Y26" s="35">
        <f t="shared" si="3"/>
        <v>5675</v>
      </c>
      <c r="Z26" s="36">
        <f t="shared" si="4"/>
        <v>5675</v>
      </c>
      <c r="AA26" s="35">
        <f t="shared" si="5"/>
        <v>9.9432443250000002</v>
      </c>
      <c r="AB26" s="35">
        <f t="shared" si="6"/>
        <v>17</v>
      </c>
    </row>
    <row r="27" spans="1:28" ht="16.5" x14ac:dyDescent="0.2">
      <c r="A27" s="37">
        <v>18</v>
      </c>
      <c r="B27" s="81" t="s">
        <v>97</v>
      </c>
      <c r="C27" s="94" t="s">
        <v>98</v>
      </c>
      <c r="D27" s="40">
        <v>4</v>
      </c>
      <c r="E27" s="41">
        <v>4415</v>
      </c>
      <c r="F27" s="38">
        <v>7</v>
      </c>
      <c r="G27" s="39">
        <v>145</v>
      </c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0">
        <f t="shared" si="0"/>
        <v>11</v>
      </c>
      <c r="U27" s="33">
        <f t="shared" si="0"/>
        <v>4560</v>
      </c>
      <c r="V27" s="34">
        <f t="shared" si="1"/>
        <v>18</v>
      </c>
      <c r="W27" s="35">
        <f t="shared" si="2"/>
        <v>1</v>
      </c>
      <c r="X27" s="35">
        <f t="shared" si="3"/>
        <v>11</v>
      </c>
      <c r="Y27" s="35">
        <f t="shared" si="3"/>
        <v>4560</v>
      </c>
      <c r="Z27" s="36">
        <f t="shared" si="4"/>
        <v>4415</v>
      </c>
      <c r="AA27" s="35">
        <f t="shared" si="5"/>
        <v>10.954395585</v>
      </c>
      <c r="AB27" s="35">
        <f t="shared" si="6"/>
        <v>18</v>
      </c>
    </row>
    <row r="28" spans="1:28" ht="16.5" x14ac:dyDescent="0.2">
      <c r="A28" s="26">
        <v>19</v>
      </c>
      <c r="B28" s="81" t="s">
        <v>102</v>
      </c>
      <c r="C28" s="94" t="s">
        <v>83</v>
      </c>
      <c r="D28" s="40">
        <v>5</v>
      </c>
      <c r="E28" s="41">
        <v>1915</v>
      </c>
      <c r="F28" s="38">
        <v>6</v>
      </c>
      <c r="G28" s="39">
        <v>1235</v>
      </c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0">
        <f t="shared" si="0"/>
        <v>11</v>
      </c>
      <c r="U28" s="33">
        <f t="shared" si="0"/>
        <v>3150</v>
      </c>
      <c r="V28" s="34">
        <f t="shared" si="1"/>
        <v>19</v>
      </c>
      <c r="W28" s="35">
        <f t="shared" si="2"/>
        <v>1</v>
      </c>
      <c r="X28" s="35">
        <f t="shared" si="3"/>
        <v>11</v>
      </c>
      <c r="Y28" s="35">
        <f t="shared" si="3"/>
        <v>3150</v>
      </c>
      <c r="Z28" s="36">
        <f t="shared" si="4"/>
        <v>1915</v>
      </c>
      <c r="AA28" s="35">
        <f t="shared" si="5"/>
        <v>10.968498085</v>
      </c>
      <c r="AB28" s="35">
        <f t="shared" si="6"/>
        <v>19</v>
      </c>
    </row>
    <row r="29" spans="1:28" ht="16.5" x14ac:dyDescent="0.2">
      <c r="A29" s="37">
        <v>20</v>
      </c>
      <c r="B29" s="81" t="s">
        <v>153</v>
      </c>
      <c r="C29" s="94" t="s">
        <v>89</v>
      </c>
      <c r="D29" s="40">
        <v>8</v>
      </c>
      <c r="E29" s="41">
        <v>0</v>
      </c>
      <c r="F29" s="38">
        <v>4</v>
      </c>
      <c r="G29" s="39">
        <v>4165</v>
      </c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0">
        <f t="shared" si="0"/>
        <v>12</v>
      </c>
      <c r="U29" s="33">
        <f t="shared" si="0"/>
        <v>4165</v>
      </c>
      <c r="V29" s="34">
        <f t="shared" si="1"/>
        <v>20</v>
      </c>
      <c r="W29" s="35">
        <f t="shared" si="2"/>
        <v>1</v>
      </c>
      <c r="X29" s="35">
        <f t="shared" si="3"/>
        <v>12</v>
      </c>
      <c r="Y29" s="35">
        <f t="shared" si="3"/>
        <v>4165</v>
      </c>
      <c r="Z29" s="36">
        <f t="shared" si="4"/>
        <v>4165</v>
      </c>
      <c r="AA29" s="35">
        <f t="shared" si="5"/>
        <v>11.958345834999999</v>
      </c>
      <c r="AB29" s="35">
        <f t="shared" si="6"/>
        <v>20</v>
      </c>
    </row>
    <row r="30" spans="1:28" ht="16.5" x14ac:dyDescent="0.2">
      <c r="A30" s="37">
        <v>21</v>
      </c>
      <c r="B30" s="81" t="s">
        <v>99</v>
      </c>
      <c r="C30" s="94" t="s">
        <v>89</v>
      </c>
      <c r="D30" s="40">
        <v>4</v>
      </c>
      <c r="E30" s="41">
        <v>3850</v>
      </c>
      <c r="F30" s="38">
        <v>8</v>
      </c>
      <c r="G30" s="39">
        <v>0</v>
      </c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0">
        <f t="shared" si="0"/>
        <v>12</v>
      </c>
      <c r="U30" s="33">
        <f t="shared" si="0"/>
        <v>3850</v>
      </c>
      <c r="V30" s="34">
        <f t="shared" si="1"/>
        <v>21</v>
      </c>
      <c r="W30" s="35">
        <f t="shared" si="2"/>
        <v>1</v>
      </c>
      <c r="X30" s="35">
        <f t="shared" si="3"/>
        <v>12</v>
      </c>
      <c r="Y30" s="35">
        <f t="shared" si="3"/>
        <v>3850</v>
      </c>
      <c r="Z30" s="36">
        <f t="shared" si="4"/>
        <v>3850</v>
      </c>
      <c r="AA30" s="35">
        <f t="shared" si="5"/>
        <v>11.961496149999999</v>
      </c>
      <c r="AB30" s="35">
        <f t="shared" si="6"/>
        <v>21</v>
      </c>
    </row>
    <row r="31" spans="1:28" ht="16.5" x14ac:dyDescent="0.2">
      <c r="A31" s="26">
        <v>22</v>
      </c>
      <c r="B31" s="81" t="s">
        <v>106</v>
      </c>
      <c r="C31" s="94" t="s">
        <v>35</v>
      </c>
      <c r="D31" s="40">
        <v>7</v>
      </c>
      <c r="E31" s="41">
        <v>1</v>
      </c>
      <c r="F31" s="38">
        <v>6</v>
      </c>
      <c r="G31" s="39">
        <v>3405</v>
      </c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0">
        <f t="shared" si="0"/>
        <v>13</v>
      </c>
      <c r="U31" s="33">
        <f t="shared" si="0"/>
        <v>3406</v>
      </c>
      <c r="V31" s="34">
        <f t="shared" si="1"/>
        <v>22</v>
      </c>
      <c r="W31" s="35">
        <f t="shared" si="2"/>
        <v>1</v>
      </c>
      <c r="X31" s="35">
        <f t="shared" si="3"/>
        <v>13</v>
      </c>
      <c r="Y31" s="35">
        <f t="shared" si="3"/>
        <v>3406</v>
      </c>
      <c r="Z31" s="36">
        <f t="shared" si="4"/>
        <v>3405</v>
      </c>
      <c r="AA31" s="35">
        <f t="shared" si="5"/>
        <v>12.965936595000001</v>
      </c>
      <c r="AB31" s="35">
        <f t="shared" si="6"/>
        <v>22</v>
      </c>
    </row>
    <row r="32" spans="1:28" ht="16.5" x14ac:dyDescent="0.2">
      <c r="A32" s="37">
        <v>23</v>
      </c>
      <c r="B32" s="81" t="s">
        <v>154</v>
      </c>
      <c r="C32" s="95" t="s">
        <v>35</v>
      </c>
      <c r="D32" s="40">
        <v>8</v>
      </c>
      <c r="E32" s="41">
        <v>0</v>
      </c>
      <c r="F32" s="38">
        <v>7</v>
      </c>
      <c r="G32" s="39">
        <v>2880</v>
      </c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 t="s">
        <v>93</v>
      </c>
      <c r="S32" s="39" t="s">
        <v>93</v>
      </c>
      <c r="T32" s="80">
        <f t="shared" si="0"/>
        <v>15</v>
      </c>
      <c r="U32" s="33">
        <f t="shared" si="0"/>
        <v>2880</v>
      </c>
      <c r="V32" s="34">
        <f t="shared" si="1"/>
        <v>23</v>
      </c>
      <c r="W32" s="35">
        <f t="shared" si="2"/>
        <v>1</v>
      </c>
      <c r="X32" s="35">
        <f t="shared" si="3"/>
        <v>15</v>
      </c>
      <c r="Y32" s="35">
        <f t="shared" si="3"/>
        <v>2880</v>
      </c>
      <c r="Z32" s="36">
        <f t="shared" si="4"/>
        <v>2880</v>
      </c>
      <c r="AA32" s="35">
        <f t="shared" si="5"/>
        <v>14.971197119999999</v>
      </c>
      <c r="AB32" s="35">
        <f t="shared" si="6"/>
        <v>23</v>
      </c>
    </row>
    <row r="33" spans="1:28" ht="16.5" x14ac:dyDescent="0.2">
      <c r="A33" s="37">
        <v>24</v>
      </c>
      <c r="B33" s="81" t="s">
        <v>107</v>
      </c>
      <c r="C33" s="94" t="s">
        <v>35</v>
      </c>
      <c r="D33" s="40">
        <v>7</v>
      </c>
      <c r="E33" s="41">
        <v>0</v>
      </c>
      <c r="F33" s="38">
        <v>8</v>
      </c>
      <c r="G33" s="39">
        <v>0</v>
      </c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0">
        <f t="shared" si="0"/>
        <v>15</v>
      </c>
      <c r="U33" s="33">
        <f t="shared" si="0"/>
        <v>0</v>
      </c>
      <c r="V33" s="34">
        <f t="shared" si="1"/>
        <v>24</v>
      </c>
      <c r="W33" s="35">
        <f t="shared" si="2"/>
        <v>1</v>
      </c>
      <c r="X33" s="35">
        <f t="shared" si="3"/>
        <v>15</v>
      </c>
      <c r="Y33" s="35">
        <f t="shared" si="3"/>
        <v>0</v>
      </c>
      <c r="Z33" s="36">
        <f t="shared" si="4"/>
        <v>0</v>
      </c>
      <c r="AA33" s="35">
        <f t="shared" si="5"/>
        <v>15</v>
      </c>
      <c r="AB33" s="35">
        <f t="shared" si="6"/>
        <v>24</v>
      </c>
    </row>
    <row r="34" spans="1:28" ht="16.5" x14ac:dyDescent="0.2">
      <c r="A34" s="26">
        <v>25</v>
      </c>
      <c r="B34" s="81"/>
      <c r="C34" s="94"/>
      <c r="D34" s="40"/>
      <c r="E34" s="41"/>
      <c r="F34" s="38"/>
      <c r="G34" s="39"/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0" t="str">
        <f t="shared" si="0"/>
        <v/>
      </c>
      <c r="U34" s="33" t="str">
        <f t="shared" si="0"/>
        <v/>
      </c>
      <c r="V34" s="34" t="str">
        <f t="shared" si="1"/>
        <v/>
      </c>
      <c r="W34" s="35" t="str">
        <f t="shared" si="2"/>
        <v/>
      </c>
      <c r="X34" s="35" t="str">
        <f t="shared" si="3"/>
        <v/>
      </c>
      <c r="Y34" s="35" t="str">
        <f t="shared" si="3"/>
        <v/>
      </c>
      <c r="Z34" s="36">
        <f t="shared" si="4"/>
        <v>0</v>
      </c>
      <c r="AA34" s="35" t="str">
        <f t="shared" si="5"/>
        <v/>
      </c>
      <c r="AB34" s="35" t="str">
        <f t="shared" si="6"/>
        <v/>
      </c>
    </row>
    <row r="35" spans="1:28" ht="16.5" x14ac:dyDescent="0.2">
      <c r="A35" s="37">
        <v>26</v>
      </c>
      <c r="B35" s="81"/>
      <c r="C35" s="94"/>
      <c r="D35" s="40"/>
      <c r="E35" s="41"/>
      <c r="F35" s="38"/>
      <c r="G35" s="39"/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0" t="str">
        <f t="shared" si="0"/>
        <v/>
      </c>
      <c r="U35" s="33" t="str">
        <f t="shared" si="0"/>
        <v/>
      </c>
      <c r="V35" s="34" t="str">
        <f t="shared" si="1"/>
        <v/>
      </c>
      <c r="W35" s="35" t="str">
        <f t="shared" si="2"/>
        <v/>
      </c>
      <c r="X35" s="35" t="str">
        <f t="shared" si="3"/>
        <v/>
      </c>
      <c r="Y35" s="35" t="str">
        <f t="shared" si="3"/>
        <v/>
      </c>
      <c r="Z35" s="36">
        <f t="shared" si="4"/>
        <v>0</v>
      </c>
      <c r="AA35" s="35" t="str">
        <f t="shared" si="5"/>
        <v/>
      </c>
      <c r="AB35" s="35" t="str">
        <f t="shared" si="6"/>
        <v/>
      </c>
    </row>
    <row r="36" spans="1:28" ht="16.5" x14ac:dyDescent="0.2">
      <c r="A36" s="37">
        <v>27</v>
      </c>
      <c r="B36" s="81"/>
      <c r="C36" s="94"/>
      <c r="D36" s="40"/>
      <c r="E36" s="41"/>
      <c r="F36" s="38"/>
      <c r="G36" s="39"/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0" t="str">
        <f t="shared" si="0"/>
        <v/>
      </c>
      <c r="U36" s="33" t="str">
        <f t="shared" si="0"/>
        <v/>
      </c>
      <c r="V36" s="34" t="str">
        <f t="shared" si="1"/>
        <v/>
      </c>
      <c r="W36" s="35" t="str">
        <f t="shared" si="2"/>
        <v/>
      </c>
      <c r="X36" s="35" t="str">
        <f t="shared" si="3"/>
        <v/>
      </c>
      <c r="Y36" s="35" t="str">
        <f t="shared" si="3"/>
        <v/>
      </c>
      <c r="Z36" s="36">
        <f t="shared" si="4"/>
        <v>0</v>
      </c>
      <c r="AA36" s="35" t="str">
        <f t="shared" si="5"/>
        <v/>
      </c>
      <c r="AB36" s="35" t="str">
        <f t="shared" si="6"/>
        <v/>
      </c>
    </row>
    <row r="37" spans="1:28" ht="16.5" x14ac:dyDescent="0.2">
      <c r="A37" s="26">
        <v>28</v>
      </c>
      <c r="B37" s="81"/>
      <c r="C37" s="95"/>
      <c r="D37" s="40"/>
      <c r="E37" s="41"/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0" t="str">
        <f t="shared" si="0"/>
        <v/>
      </c>
      <c r="U37" s="33" t="str">
        <f t="shared" si="0"/>
        <v/>
      </c>
      <c r="V37" s="34" t="str">
        <f t="shared" si="1"/>
        <v/>
      </c>
      <c r="W37" s="35" t="str">
        <f t="shared" si="2"/>
        <v/>
      </c>
      <c r="X37" s="35" t="str">
        <f t="shared" si="3"/>
        <v/>
      </c>
      <c r="Y37" s="35" t="str">
        <f t="shared" si="3"/>
        <v/>
      </c>
      <c r="Z37" s="36">
        <f t="shared" si="4"/>
        <v>0</v>
      </c>
      <c r="AA37" s="35" t="str">
        <f t="shared" si="5"/>
        <v/>
      </c>
      <c r="AB37" s="35" t="str">
        <f t="shared" si="6"/>
        <v/>
      </c>
    </row>
    <row r="38" spans="1:28" ht="16.5" x14ac:dyDescent="0.2">
      <c r="A38" s="37">
        <v>29</v>
      </c>
      <c r="B38" s="81"/>
      <c r="C38" s="95"/>
      <c r="D38" s="40"/>
      <c r="E38" s="41"/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0" t="str">
        <f t="shared" si="0"/>
        <v/>
      </c>
      <c r="U38" s="33" t="str">
        <f t="shared" si="0"/>
        <v/>
      </c>
      <c r="V38" s="34" t="str">
        <f t="shared" si="1"/>
        <v/>
      </c>
      <c r="W38" s="35" t="str">
        <f t="shared" si="2"/>
        <v/>
      </c>
      <c r="X38" s="35" t="str">
        <f t="shared" si="3"/>
        <v/>
      </c>
      <c r="Y38" s="35" t="str">
        <f t="shared" si="3"/>
        <v/>
      </c>
      <c r="Z38" s="36">
        <f t="shared" si="4"/>
        <v>0</v>
      </c>
      <c r="AA38" s="35" t="str">
        <f t="shared" si="5"/>
        <v/>
      </c>
      <c r="AB38" s="35" t="str">
        <f t="shared" si="6"/>
        <v/>
      </c>
    </row>
    <row r="39" spans="1:28" ht="16.5" x14ac:dyDescent="0.2">
      <c r="A39" s="37">
        <v>30</v>
      </c>
      <c r="B39" s="81"/>
      <c r="C39" s="95"/>
      <c r="D39" s="40"/>
      <c r="E39" s="41"/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0" t="str">
        <f t="shared" si="0"/>
        <v/>
      </c>
      <c r="U39" s="33" t="str">
        <f t="shared" si="0"/>
        <v/>
      </c>
      <c r="V39" s="34" t="str">
        <f t="shared" si="1"/>
        <v/>
      </c>
      <c r="W39" s="35" t="str">
        <f t="shared" si="2"/>
        <v/>
      </c>
      <c r="X39" s="35" t="str">
        <f t="shared" si="3"/>
        <v/>
      </c>
      <c r="Y39" s="35" t="str">
        <f t="shared" si="3"/>
        <v/>
      </c>
      <c r="Z39" s="36">
        <f t="shared" si="4"/>
        <v>0</v>
      </c>
      <c r="AA39" s="35" t="str">
        <f t="shared" si="5"/>
        <v/>
      </c>
      <c r="AB39" s="35" t="str">
        <f t="shared" si="6"/>
        <v/>
      </c>
    </row>
    <row r="40" spans="1:28" ht="16.5" x14ac:dyDescent="0.2">
      <c r="A40" s="26">
        <v>31</v>
      </c>
      <c r="B40" s="81"/>
      <c r="C40" s="94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0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1"/>
      <c r="C41" s="95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0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1"/>
      <c r="C42" s="95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0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1"/>
      <c r="C43" s="95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0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1"/>
      <c r="C44" s="95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0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1"/>
      <c r="C45" s="95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0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1"/>
      <c r="C46" s="95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0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1"/>
      <c r="C47" s="95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0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1"/>
      <c r="C48" s="95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0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4"/>
      <c r="C49" s="85"/>
      <c r="D49" s="86"/>
      <c r="E49" s="87"/>
      <c r="F49" s="47"/>
      <c r="G49" s="48"/>
      <c r="H49" s="86"/>
      <c r="I49" s="87"/>
      <c r="J49" s="47"/>
      <c r="K49" s="48"/>
      <c r="L49" s="86"/>
      <c r="M49" s="87"/>
      <c r="N49" s="47"/>
      <c r="O49" s="48"/>
      <c r="P49" s="86"/>
      <c r="Q49" s="87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89"/>
      <c r="C50" s="90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1"/>
      <c r="Q50" s="92"/>
      <c r="R50" s="91"/>
      <c r="S50" s="92"/>
      <c r="T50" s="91"/>
      <c r="U50" s="92"/>
      <c r="V50" s="93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89"/>
      <c r="C51" s="90"/>
      <c r="D51" s="91"/>
      <c r="E51" s="92"/>
      <c r="F51" s="91"/>
      <c r="G51" s="92"/>
      <c r="H51" s="91"/>
      <c r="I51" s="92"/>
      <c r="J51" s="91"/>
      <c r="K51" s="92"/>
      <c r="L51" s="91"/>
      <c r="M51" s="92"/>
      <c r="N51" s="91"/>
      <c r="O51" s="92"/>
      <c r="P51" s="91"/>
      <c r="Q51" s="92"/>
      <c r="R51" s="91"/>
      <c r="S51" s="92"/>
      <c r="T51" s="91"/>
      <c r="U51" s="92"/>
      <c r="V51" s="93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89"/>
      <c r="C52" s="90"/>
      <c r="D52" s="91"/>
      <c r="E52" s="92"/>
      <c r="F52" s="91"/>
      <c r="G52" s="92"/>
      <c r="H52" s="91"/>
      <c r="I52" s="92"/>
      <c r="J52" s="91"/>
      <c r="K52" s="92"/>
      <c r="L52" s="91"/>
      <c r="M52" s="92"/>
      <c r="N52" s="91"/>
      <c r="O52" s="92"/>
      <c r="P52" s="91"/>
      <c r="Q52" s="92"/>
      <c r="R52" s="91"/>
      <c r="S52" s="92"/>
      <c r="T52" s="91"/>
      <c r="U52" s="92"/>
      <c r="V52" s="93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89"/>
      <c r="C53" s="90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92"/>
      <c r="P53" s="91"/>
      <c r="Q53" s="92"/>
      <c r="R53" s="91"/>
      <c r="S53" s="92"/>
      <c r="T53" s="91"/>
      <c r="U53" s="92"/>
      <c r="V53" s="93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89"/>
      <c r="C54" s="90"/>
      <c r="D54" s="91"/>
      <c r="E54" s="92"/>
      <c r="F54" s="91"/>
      <c r="G54" s="92"/>
      <c r="H54" s="91"/>
      <c r="I54" s="92"/>
      <c r="J54" s="91"/>
      <c r="K54" s="92"/>
      <c r="L54" s="91"/>
      <c r="M54" s="92"/>
      <c r="N54" s="91"/>
      <c r="O54" s="92"/>
      <c r="P54" s="91"/>
      <c r="Q54" s="92"/>
      <c r="R54" s="91"/>
      <c r="S54" s="92"/>
      <c r="T54" s="91"/>
      <c r="U54" s="92"/>
      <c r="V54" s="93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5118A803-BAAA-42D3-BBEE-544EE717F701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3E79-149C-471D-A8A0-5ADD045773D8}">
  <sheetPr codeName="List3">
    <pageSetUpPr fitToPage="1"/>
  </sheetPr>
  <dimension ref="A2:AA27"/>
  <sheetViews>
    <sheetView showRowColHeaders="0" zoomScale="80" zoomScaleNormal="80" workbookViewId="0">
      <selection activeCell="N20" sqref="N20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6" t="s">
        <v>0</v>
      </c>
      <c r="C4" s="116"/>
      <c r="D4" s="116"/>
      <c r="F4" s="117" t="s">
        <v>1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27" ht="23.25" x14ac:dyDescent="0.35">
      <c r="C5" s="3"/>
      <c r="E5" s="4" t="s">
        <v>2</v>
      </c>
      <c r="F5" s="117" t="s">
        <v>109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27" ht="23.25" x14ac:dyDescent="0.2">
      <c r="F6" s="118" t="s">
        <v>4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27" ht="13.5" thickBot="1" x14ac:dyDescent="0.25"/>
    <row r="8" spans="1:27" ht="20.25" customHeight="1" thickTop="1" x14ac:dyDescent="0.2">
      <c r="A8" s="119" t="s">
        <v>5</v>
      </c>
      <c r="B8" s="122" t="s">
        <v>6</v>
      </c>
      <c r="C8" s="125" t="s">
        <v>7</v>
      </c>
      <c r="D8" s="126"/>
      <c r="E8" s="127" t="s">
        <v>8</v>
      </c>
      <c r="F8" s="128"/>
      <c r="G8" s="125" t="s">
        <v>9</v>
      </c>
      <c r="H8" s="126"/>
      <c r="I8" s="127" t="s">
        <v>10</v>
      </c>
      <c r="J8" s="128"/>
      <c r="K8" s="125" t="s">
        <v>11</v>
      </c>
      <c r="L8" s="126"/>
      <c r="M8" s="127" t="s">
        <v>12</v>
      </c>
      <c r="N8" s="128"/>
      <c r="O8" s="125" t="s">
        <v>13</v>
      </c>
      <c r="P8" s="126"/>
      <c r="Q8" s="127" t="s">
        <v>14</v>
      </c>
      <c r="R8" s="126"/>
      <c r="S8" s="129" t="s">
        <v>15</v>
      </c>
      <c r="T8" s="130"/>
      <c r="U8" s="131"/>
    </row>
    <row r="9" spans="1:27" ht="39.950000000000003" customHeight="1" x14ac:dyDescent="0.2">
      <c r="A9" s="120"/>
      <c r="B9" s="123"/>
      <c r="C9" s="150" t="s">
        <v>110</v>
      </c>
      <c r="D9" s="151"/>
      <c r="E9" s="150" t="s">
        <v>111</v>
      </c>
      <c r="F9" s="151"/>
      <c r="G9" s="150" t="s">
        <v>112</v>
      </c>
      <c r="H9" s="151"/>
      <c r="I9" s="150" t="s">
        <v>113</v>
      </c>
      <c r="J9" s="151"/>
      <c r="K9" s="150" t="s">
        <v>114</v>
      </c>
      <c r="L9" s="151"/>
      <c r="M9" s="150" t="s">
        <v>115</v>
      </c>
      <c r="N9" s="151"/>
      <c r="O9" s="152"/>
      <c r="P9" s="153"/>
      <c r="Q9" s="154"/>
      <c r="R9" s="153"/>
      <c r="S9" s="132"/>
      <c r="T9" s="133"/>
      <c r="U9" s="134"/>
    </row>
    <row r="10" spans="1:27" ht="12.75" customHeight="1" x14ac:dyDescent="0.2">
      <c r="A10" s="121"/>
      <c r="B10" s="123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3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4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118</v>
      </c>
      <c r="C13" s="28">
        <v>3</v>
      </c>
      <c r="D13" s="29">
        <v>5423</v>
      </c>
      <c r="E13" s="30">
        <v>1</v>
      </c>
      <c r="F13" s="31">
        <v>2893</v>
      </c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4</v>
      </c>
      <c r="T13" s="33">
        <f t="shared" si="0"/>
        <v>8316</v>
      </c>
      <c r="U13" s="34">
        <f t="shared" ref="U13:U20" si="1">IF(ISNUMBER(AA13)= TRUE,AA13,"")</f>
        <v>1</v>
      </c>
      <c r="W13" s="35">
        <f>IF(ISNUMBER(S13)=TRUE,S13,"")</f>
        <v>4</v>
      </c>
      <c r="X13" s="35">
        <f>IF(ISNUMBER(T13)=TRUE,T13,"")</f>
        <v>8316</v>
      </c>
      <c r="Y13" s="36">
        <f>MAX(D13,F13,H13,J13,L13,N13,P13,R13)</f>
        <v>5423</v>
      </c>
      <c r="Z13" s="35">
        <f>IF(ISNUMBER(W13)=TRUE,W13-X13/100000-Y13/1000000000,"")</f>
        <v>3.9168345769999999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116</v>
      </c>
      <c r="C14" s="38">
        <v>1</v>
      </c>
      <c r="D14" s="39">
        <v>7784</v>
      </c>
      <c r="E14" s="40">
        <v>5</v>
      </c>
      <c r="F14" s="41">
        <v>2089</v>
      </c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6</v>
      </c>
      <c r="T14" s="43">
        <f t="shared" si="0"/>
        <v>9873</v>
      </c>
      <c r="U14" s="34">
        <f t="shared" si="1"/>
        <v>2</v>
      </c>
      <c r="W14" s="35">
        <f t="shared" ref="W14:X20" si="2">IF(ISNUMBER(S14)=TRUE,S14,"")</f>
        <v>6</v>
      </c>
      <c r="X14" s="35">
        <f t="shared" si="2"/>
        <v>9873</v>
      </c>
      <c r="Y14" s="36">
        <f t="shared" ref="Y14:Y20" si="3">MAX(D14,F14,H14,J14,L14,N14,P14,R14)</f>
        <v>7784</v>
      </c>
      <c r="Z14" s="35">
        <f t="shared" ref="Z14:Z27" si="4">IF(ISNUMBER(W14)=TRUE,W14-X14/100000-Y14/1000000000,"")</f>
        <v>5.9012622160000001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117</v>
      </c>
      <c r="C15" s="38">
        <v>2</v>
      </c>
      <c r="D15" s="39">
        <v>5562</v>
      </c>
      <c r="E15" s="40">
        <v>4</v>
      </c>
      <c r="F15" s="41">
        <v>1977</v>
      </c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6</v>
      </c>
      <c r="T15" s="43">
        <f t="shared" si="0"/>
        <v>7539</v>
      </c>
      <c r="U15" s="34">
        <f t="shared" si="1"/>
        <v>3</v>
      </c>
      <c r="W15" s="35">
        <f t="shared" si="2"/>
        <v>6</v>
      </c>
      <c r="X15" s="35">
        <f t="shared" si="2"/>
        <v>7539</v>
      </c>
      <c r="Y15" s="36">
        <f t="shared" si="3"/>
        <v>5562</v>
      </c>
      <c r="Z15" s="35">
        <f t="shared" si="4"/>
        <v>5.9246044380000003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119</v>
      </c>
      <c r="C16" s="38">
        <v>4</v>
      </c>
      <c r="D16" s="39">
        <v>7447</v>
      </c>
      <c r="E16" s="40">
        <v>3</v>
      </c>
      <c r="F16" s="41">
        <v>2193</v>
      </c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7</v>
      </c>
      <c r="T16" s="43">
        <f t="shared" si="0"/>
        <v>9640</v>
      </c>
      <c r="U16" s="34">
        <f t="shared" si="1"/>
        <v>4</v>
      </c>
      <c r="W16" s="35">
        <f t="shared" si="2"/>
        <v>7</v>
      </c>
      <c r="X16" s="35">
        <f t="shared" si="2"/>
        <v>9640</v>
      </c>
      <c r="Y16" s="36">
        <f t="shared" si="3"/>
        <v>7447</v>
      </c>
      <c r="Z16" s="35">
        <f t="shared" si="4"/>
        <v>6.9035925530000002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121</v>
      </c>
      <c r="C17" s="38">
        <v>6</v>
      </c>
      <c r="D17" s="39">
        <v>4062</v>
      </c>
      <c r="E17" s="40">
        <v>2</v>
      </c>
      <c r="F17" s="41">
        <v>3315</v>
      </c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8</v>
      </c>
      <c r="T17" s="43">
        <f t="shared" si="0"/>
        <v>7377</v>
      </c>
      <c r="U17" s="34">
        <f t="shared" si="1"/>
        <v>5</v>
      </c>
      <c r="W17" s="35">
        <f t="shared" si="2"/>
        <v>8</v>
      </c>
      <c r="X17" s="35">
        <f t="shared" si="2"/>
        <v>7377</v>
      </c>
      <c r="Y17" s="36">
        <f t="shared" si="3"/>
        <v>4062</v>
      </c>
      <c r="Z17" s="35">
        <f t="shared" si="4"/>
        <v>7.926225938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120</v>
      </c>
      <c r="C18" s="38">
        <v>5</v>
      </c>
      <c r="D18" s="39">
        <v>4052</v>
      </c>
      <c r="E18" s="40">
        <v>7</v>
      </c>
      <c r="F18" s="41">
        <v>1168</v>
      </c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12</v>
      </c>
      <c r="T18" s="43">
        <f t="shared" si="0"/>
        <v>5220</v>
      </c>
      <c r="U18" s="34">
        <f t="shared" si="1"/>
        <v>6</v>
      </c>
      <c r="W18" s="35">
        <f t="shared" si="2"/>
        <v>12</v>
      </c>
      <c r="X18" s="35">
        <f t="shared" si="2"/>
        <v>5220</v>
      </c>
      <c r="Y18" s="36">
        <f t="shared" si="3"/>
        <v>4052</v>
      </c>
      <c r="Z18" s="35">
        <f t="shared" si="4"/>
        <v>11.947795948000001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122</v>
      </c>
      <c r="C19" s="38">
        <v>7</v>
      </c>
      <c r="D19" s="39">
        <v>2729</v>
      </c>
      <c r="E19" s="40">
        <v>6</v>
      </c>
      <c r="F19" s="41">
        <v>1728</v>
      </c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13</v>
      </c>
      <c r="T19" s="43">
        <f t="shared" si="0"/>
        <v>4457</v>
      </c>
      <c r="U19" s="34">
        <f t="shared" si="1"/>
        <v>7</v>
      </c>
      <c r="W19" s="35">
        <f t="shared" si="2"/>
        <v>13</v>
      </c>
      <c r="X19" s="35">
        <f t="shared" si="2"/>
        <v>4457</v>
      </c>
      <c r="Y19" s="36">
        <f t="shared" si="3"/>
        <v>2729</v>
      </c>
      <c r="Z19" s="35">
        <f t="shared" si="4"/>
        <v>12.955427271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thickBot="1" x14ac:dyDescent="0.3">
      <c r="A21" s="45">
        <v>15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9" t="str">
        <f t="shared" si="0"/>
        <v/>
      </c>
      <c r="T21" s="50" t="str">
        <f t="shared" si="0"/>
        <v/>
      </c>
      <c r="U21" s="51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DA3A-5882-4184-8F81-0DA7B2B35A71}">
  <sheetPr codeName="List4">
    <pageSetUpPr fitToPage="1"/>
  </sheetPr>
  <dimension ref="A1:AB95"/>
  <sheetViews>
    <sheetView showRowColHeaders="0" zoomScaleNormal="100" workbookViewId="0">
      <selection activeCell="N25" sqref="N25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5"/>
      <c r="C1" s="145"/>
      <c r="E1" s="117" t="s">
        <v>1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8" ht="23.25" x14ac:dyDescent="0.35">
      <c r="B2" s="146" t="s">
        <v>38</v>
      </c>
      <c r="C2" s="146"/>
      <c r="D2" s="146"/>
      <c r="E2" s="117" t="s">
        <v>123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8" ht="23.25" x14ac:dyDescent="0.35">
      <c r="E3" s="147" t="s">
        <v>39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39" t="s">
        <v>5</v>
      </c>
      <c r="B5" s="141" t="s">
        <v>40</v>
      </c>
      <c r="C5" s="143" t="s">
        <v>6</v>
      </c>
      <c r="D5" s="127" t="s">
        <v>7</v>
      </c>
      <c r="E5" s="128"/>
      <c r="F5" s="125" t="s">
        <v>8</v>
      </c>
      <c r="G5" s="126"/>
      <c r="H5" s="127" t="s">
        <v>9</v>
      </c>
      <c r="I5" s="128"/>
      <c r="J5" s="125" t="s">
        <v>10</v>
      </c>
      <c r="K5" s="126"/>
      <c r="L5" s="127" t="s">
        <v>11</v>
      </c>
      <c r="M5" s="128"/>
      <c r="N5" s="125" t="s">
        <v>12</v>
      </c>
      <c r="O5" s="126"/>
      <c r="P5" s="127" t="s">
        <v>13</v>
      </c>
      <c r="Q5" s="128"/>
      <c r="R5" s="125" t="s">
        <v>14</v>
      </c>
      <c r="S5" s="126"/>
      <c r="T5" s="129" t="s">
        <v>15</v>
      </c>
      <c r="U5" s="130"/>
      <c r="V5" s="131"/>
    </row>
    <row r="6" spans="1:28" ht="39.950000000000003" customHeight="1" x14ac:dyDescent="0.2">
      <c r="A6" s="140"/>
      <c r="B6" s="142"/>
      <c r="C6" s="144"/>
      <c r="D6" s="135" t="s">
        <v>110</v>
      </c>
      <c r="E6" s="136"/>
      <c r="F6" s="157" t="s">
        <v>111</v>
      </c>
      <c r="G6" s="158"/>
      <c r="H6" s="135" t="s">
        <v>112</v>
      </c>
      <c r="I6" s="136"/>
      <c r="J6" s="135" t="s">
        <v>113</v>
      </c>
      <c r="K6" s="136"/>
      <c r="L6" s="135" t="s">
        <v>114</v>
      </c>
      <c r="M6" s="136"/>
      <c r="N6" s="157" t="s">
        <v>115</v>
      </c>
      <c r="O6" s="158"/>
      <c r="P6" s="152"/>
      <c r="Q6" s="153"/>
      <c r="R6" s="152"/>
      <c r="S6" s="153"/>
      <c r="T6" s="132"/>
      <c r="U6" s="133"/>
      <c r="V6" s="134"/>
    </row>
    <row r="7" spans="1:28" ht="12.75" customHeight="1" x14ac:dyDescent="0.2">
      <c r="A7" s="140"/>
      <c r="B7" s="142"/>
      <c r="C7" s="144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1" t="s">
        <v>125</v>
      </c>
      <c r="C10" s="94" t="s">
        <v>117</v>
      </c>
      <c r="D10" s="40">
        <v>1</v>
      </c>
      <c r="E10" s="41">
        <v>2644</v>
      </c>
      <c r="F10" s="38">
        <v>1</v>
      </c>
      <c r="G10" s="39">
        <v>794</v>
      </c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0">
        <f t="shared" ref="T10:U48" si="0">IF(ISNUMBER(D10)=TRUE,SUM(D10,F10,H10,J10,L10,N10,P10,R10),"")</f>
        <v>2</v>
      </c>
      <c r="U10" s="33">
        <f t="shared" si="0"/>
        <v>3438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2</v>
      </c>
      <c r="Y10" s="35">
        <f t="shared" si="3"/>
        <v>3438</v>
      </c>
      <c r="Z10" s="36">
        <f t="shared" ref="Z10:Z48" si="4">MAX(E10,G10,I10,K10,M10,O10,Q10,S10)</f>
        <v>2644</v>
      </c>
      <c r="AA10" s="35">
        <f t="shared" ref="AA10:AA73" si="5">IF(ISNUMBER(X10)=TRUE,X10-Y10/100000-Z10/1000000000,"")</f>
        <v>1.9656173559999999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1" t="s">
        <v>124</v>
      </c>
      <c r="C11" s="94" t="s">
        <v>116</v>
      </c>
      <c r="D11" s="40">
        <v>1</v>
      </c>
      <c r="E11" s="41">
        <v>4924</v>
      </c>
      <c r="F11" s="38">
        <v>3</v>
      </c>
      <c r="G11" s="39">
        <v>1032</v>
      </c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0">
        <f t="shared" si="0"/>
        <v>4</v>
      </c>
      <c r="U11" s="33">
        <f t="shared" si="0"/>
        <v>5956</v>
      </c>
      <c r="V11" s="34">
        <f t="shared" si="1"/>
        <v>2</v>
      </c>
      <c r="W11" s="35">
        <f t="shared" si="2"/>
        <v>1</v>
      </c>
      <c r="X11" s="35">
        <f t="shared" si="3"/>
        <v>4</v>
      </c>
      <c r="Y11" s="35">
        <f t="shared" si="3"/>
        <v>5956</v>
      </c>
      <c r="Z11" s="36">
        <f t="shared" si="4"/>
        <v>4924</v>
      </c>
      <c r="AA11" s="35">
        <f t="shared" si="5"/>
        <v>3.940435076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1" t="s">
        <v>127</v>
      </c>
      <c r="C12" s="94" t="s">
        <v>128</v>
      </c>
      <c r="D12" s="40">
        <v>2</v>
      </c>
      <c r="E12" s="41">
        <v>4712</v>
      </c>
      <c r="F12" s="38">
        <v>2</v>
      </c>
      <c r="G12" s="39">
        <v>1055</v>
      </c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0">
        <f t="shared" si="0"/>
        <v>4</v>
      </c>
      <c r="U12" s="33">
        <f t="shared" si="0"/>
        <v>5767</v>
      </c>
      <c r="V12" s="34">
        <f t="shared" si="1"/>
        <v>3</v>
      </c>
      <c r="W12" s="35">
        <f t="shared" si="2"/>
        <v>1</v>
      </c>
      <c r="X12" s="35">
        <f t="shared" si="3"/>
        <v>4</v>
      </c>
      <c r="Y12" s="35">
        <f t="shared" si="3"/>
        <v>5767</v>
      </c>
      <c r="Z12" s="36">
        <f t="shared" si="4"/>
        <v>4712</v>
      </c>
      <c r="AA12" s="35">
        <f t="shared" si="5"/>
        <v>3.9423252880000001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1" t="s">
        <v>131</v>
      </c>
      <c r="C13" s="94" t="s">
        <v>121</v>
      </c>
      <c r="D13" s="40">
        <v>3</v>
      </c>
      <c r="E13" s="41">
        <v>1967</v>
      </c>
      <c r="F13" s="38">
        <v>1</v>
      </c>
      <c r="G13" s="39">
        <v>1486</v>
      </c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0">
        <f t="shared" si="0"/>
        <v>4</v>
      </c>
      <c r="U13" s="33">
        <f t="shared" si="0"/>
        <v>3453</v>
      </c>
      <c r="V13" s="34">
        <f t="shared" si="1"/>
        <v>4</v>
      </c>
      <c r="W13" s="35">
        <f t="shared" si="2"/>
        <v>1</v>
      </c>
      <c r="X13" s="35">
        <f t="shared" si="3"/>
        <v>4</v>
      </c>
      <c r="Y13" s="35">
        <f t="shared" si="3"/>
        <v>3453</v>
      </c>
      <c r="Z13" s="36">
        <f t="shared" si="4"/>
        <v>1967</v>
      </c>
      <c r="AA13" s="35">
        <f t="shared" si="5"/>
        <v>3.9654680329999996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9" t="s">
        <v>129</v>
      </c>
      <c r="C14" s="94" t="s">
        <v>118</v>
      </c>
      <c r="D14" s="38">
        <v>2</v>
      </c>
      <c r="E14" s="31">
        <v>2531</v>
      </c>
      <c r="F14" s="28">
        <v>2</v>
      </c>
      <c r="G14" s="115">
        <v>656</v>
      </c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0">
        <f t="shared" si="0"/>
        <v>4</v>
      </c>
      <c r="U14" s="33">
        <f t="shared" si="0"/>
        <v>3187</v>
      </c>
      <c r="V14" s="34">
        <f t="shared" si="1"/>
        <v>5</v>
      </c>
      <c r="W14" s="35">
        <f t="shared" si="2"/>
        <v>1</v>
      </c>
      <c r="X14" s="35">
        <f t="shared" si="3"/>
        <v>4</v>
      </c>
      <c r="Y14" s="35">
        <f t="shared" si="3"/>
        <v>3187</v>
      </c>
      <c r="Z14" s="36">
        <f t="shared" si="4"/>
        <v>2531</v>
      </c>
      <c r="AA14" s="35">
        <f t="shared" si="5"/>
        <v>3.9681274690000001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1" t="s">
        <v>132</v>
      </c>
      <c r="C15" s="94" t="s">
        <v>118</v>
      </c>
      <c r="D15" s="40">
        <v>3</v>
      </c>
      <c r="E15" s="41">
        <v>1716</v>
      </c>
      <c r="F15" s="38">
        <v>1</v>
      </c>
      <c r="G15" s="39">
        <v>1259</v>
      </c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0">
        <f t="shared" si="0"/>
        <v>4</v>
      </c>
      <c r="U15" s="33">
        <f t="shared" si="0"/>
        <v>2975</v>
      </c>
      <c r="V15" s="34">
        <f t="shared" si="1"/>
        <v>6</v>
      </c>
      <c r="W15" s="35">
        <f t="shared" si="2"/>
        <v>1</v>
      </c>
      <c r="X15" s="35">
        <f t="shared" si="3"/>
        <v>4</v>
      </c>
      <c r="Y15" s="35">
        <f t="shared" si="3"/>
        <v>2975</v>
      </c>
      <c r="Z15" s="36">
        <f t="shared" si="4"/>
        <v>1716</v>
      </c>
      <c r="AA15" s="35">
        <f t="shared" si="5"/>
        <v>3.9702482840000002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1" t="s">
        <v>126</v>
      </c>
      <c r="C16" s="94" t="s">
        <v>120</v>
      </c>
      <c r="D16" s="40">
        <v>1</v>
      </c>
      <c r="E16" s="41">
        <v>2028</v>
      </c>
      <c r="F16" s="38">
        <v>4</v>
      </c>
      <c r="G16" s="39">
        <v>706</v>
      </c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/>
      <c r="S16" s="39"/>
      <c r="T16" s="80">
        <f t="shared" si="0"/>
        <v>5</v>
      </c>
      <c r="U16" s="33">
        <f t="shared" si="0"/>
        <v>2734</v>
      </c>
      <c r="V16" s="34">
        <f t="shared" si="1"/>
        <v>7</v>
      </c>
      <c r="W16" s="35">
        <f t="shared" si="2"/>
        <v>1</v>
      </c>
      <c r="X16" s="35">
        <f t="shared" si="3"/>
        <v>5</v>
      </c>
      <c r="Y16" s="35">
        <f t="shared" si="3"/>
        <v>2734</v>
      </c>
      <c r="Z16" s="36">
        <f t="shared" si="4"/>
        <v>2028</v>
      </c>
      <c r="AA16" s="35">
        <f t="shared" si="5"/>
        <v>4.9726579720000004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1" t="s">
        <v>138</v>
      </c>
      <c r="C17" s="94" t="s">
        <v>121</v>
      </c>
      <c r="D17" s="40">
        <v>5</v>
      </c>
      <c r="E17" s="41">
        <v>1212</v>
      </c>
      <c r="F17" s="38">
        <v>2</v>
      </c>
      <c r="G17" s="39">
        <v>1216</v>
      </c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0">
        <f t="shared" si="0"/>
        <v>7</v>
      </c>
      <c r="U17" s="33">
        <f t="shared" si="0"/>
        <v>2428</v>
      </c>
      <c r="V17" s="34">
        <f t="shared" si="1"/>
        <v>8</v>
      </c>
      <c r="W17" s="35">
        <f t="shared" si="2"/>
        <v>1</v>
      </c>
      <c r="X17" s="35">
        <f t="shared" si="3"/>
        <v>7</v>
      </c>
      <c r="Y17" s="35">
        <f t="shared" si="3"/>
        <v>2428</v>
      </c>
      <c r="Z17" s="36">
        <f t="shared" si="4"/>
        <v>1216</v>
      </c>
      <c r="AA17" s="35">
        <f t="shared" si="5"/>
        <v>6.9757187839999997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1" t="s">
        <v>139</v>
      </c>
      <c r="C18" s="95" t="s">
        <v>118</v>
      </c>
      <c r="D18" s="40">
        <v>5</v>
      </c>
      <c r="E18" s="41">
        <v>1176</v>
      </c>
      <c r="F18" s="38">
        <v>3</v>
      </c>
      <c r="G18" s="39">
        <v>978</v>
      </c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 t="s">
        <v>93</v>
      </c>
      <c r="S18" s="39" t="s">
        <v>93</v>
      </c>
      <c r="T18" s="80">
        <f t="shared" si="0"/>
        <v>8</v>
      </c>
      <c r="U18" s="33">
        <f t="shared" si="0"/>
        <v>2154</v>
      </c>
      <c r="V18" s="34">
        <f t="shared" si="1"/>
        <v>9</v>
      </c>
      <c r="W18" s="35">
        <f t="shared" si="2"/>
        <v>1</v>
      </c>
      <c r="X18" s="35">
        <f t="shared" si="3"/>
        <v>8</v>
      </c>
      <c r="Y18" s="35">
        <f t="shared" si="3"/>
        <v>2154</v>
      </c>
      <c r="Z18" s="36">
        <f t="shared" si="4"/>
        <v>1176</v>
      </c>
      <c r="AA18" s="35">
        <f t="shared" si="5"/>
        <v>7.9784588240000005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1" t="s">
        <v>133</v>
      </c>
      <c r="C19" s="95" t="s">
        <v>117</v>
      </c>
      <c r="D19" s="40">
        <v>3</v>
      </c>
      <c r="E19" s="41">
        <v>1263</v>
      </c>
      <c r="F19" s="38">
        <v>5</v>
      </c>
      <c r="G19" s="39">
        <v>847</v>
      </c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0">
        <f t="shared" si="0"/>
        <v>8</v>
      </c>
      <c r="U19" s="33">
        <f t="shared" si="0"/>
        <v>2110</v>
      </c>
      <c r="V19" s="34">
        <f t="shared" si="1"/>
        <v>10</v>
      </c>
      <c r="W19" s="35">
        <f t="shared" si="2"/>
        <v>1</v>
      </c>
      <c r="X19" s="35">
        <f t="shared" si="3"/>
        <v>8</v>
      </c>
      <c r="Y19" s="35">
        <f t="shared" si="3"/>
        <v>2110</v>
      </c>
      <c r="Z19" s="36">
        <f t="shared" si="4"/>
        <v>1263</v>
      </c>
      <c r="AA19" s="35">
        <f t="shared" si="5"/>
        <v>7.9788987370000006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1" t="s">
        <v>130</v>
      </c>
      <c r="C20" s="94" t="s">
        <v>116</v>
      </c>
      <c r="D20" s="40">
        <v>2</v>
      </c>
      <c r="E20" s="41">
        <v>1292</v>
      </c>
      <c r="F20" s="38">
        <v>6</v>
      </c>
      <c r="G20" s="39">
        <v>581</v>
      </c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0">
        <f t="shared" si="0"/>
        <v>8</v>
      </c>
      <c r="U20" s="33">
        <f t="shared" si="0"/>
        <v>1873</v>
      </c>
      <c r="V20" s="34">
        <f t="shared" si="1"/>
        <v>11</v>
      </c>
      <c r="W20" s="35">
        <f t="shared" si="2"/>
        <v>1</v>
      </c>
      <c r="X20" s="35">
        <f t="shared" si="3"/>
        <v>8</v>
      </c>
      <c r="Y20" s="35">
        <f t="shared" si="3"/>
        <v>1873</v>
      </c>
      <c r="Z20" s="36">
        <f t="shared" si="4"/>
        <v>1292</v>
      </c>
      <c r="AA20" s="35">
        <f t="shared" si="5"/>
        <v>7.981268708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1" t="s">
        <v>135</v>
      </c>
      <c r="C21" s="94" t="s">
        <v>116</v>
      </c>
      <c r="D21" s="40">
        <v>4</v>
      </c>
      <c r="E21" s="41">
        <v>1568</v>
      </c>
      <c r="F21" s="38">
        <v>5</v>
      </c>
      <c r="G21" s="39">
        <v>476</v>
      </c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0">
        <f t="shared" si="0"/>
        <v>9</v>
      </c>
      <c r="U21" s="33">
        <f t="shared" si="0"/>
        <v>2044</v>
      </c>
      <c r="V21" s="34">
        <f t="shared" si="1"/>
        <v>12</v>
      </c>
      <c r="W21" s="35">
        <f t="shared" si="2"/>
        <v>1</v>
      </c>
      <c r="X21" s="35">
        <f t="shared" si="3"/>
        <v>9</v>
      </c>
      <c r="Y21" s="35">
        <f t="shared" si="3"/>
        <v>2044</v>
      </c>
      <c r="Z21" s="36">
        <f t="shared" si="4"/>
        <v>1568</v>
      </c>
      <c r="AA21" s="35">
        <f t="shared" si="5"/>
        <v>8.9795584319999993</v>
      </c>
      <c r="AB21" s="35">
        <f t="shared" si="6"/>
        <v>12</v>
      </c>
    </row>
    <row r="22" spans="1:28" ht="15" customHeight="1" x14ac:dyDescent="0.2">
      <c r="A22" s="26">
        <v>13</v>
      </c>
      <c r="B22" s="81" t="s">
        <v>142</v>
      </c>
      <c r="C22" s="95" t="s">
        <v>121</v>
      </c>
      <c r="D22" s="40">
        <v>6</v>
      </c>
      <c r="E22" s="41">
        <v>886</v>
      </c>
      <c r="F22" s="38">
        <v>4</v>
      </c>
      <c r="G22" s="39">
        <v>613</v>
      </c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0">
        <f t="shared" si="0"/>
        <v>10</v>
      </c>
      <c r="U22" s="33">
        <f t="shared" si="0"/>
        <v>1499</v>
      </c>
      <c r="V22" s="34">
        <f t="shared" si="1"/>
        <v>13</v>
      </c>
      <c r="W22" s="35">
        <f t="shared" si="2"/>
        <v>1</v>
      </c>
      <c r="X22" s="35">
        <f t="shared" si="3"/>
        <v>10</v>
      </c>
      <c r="Y22" s="35">
        <f t="shared" si="3"/>
        <v>1499</v>
      </c>
      <c r="Z22" s="36">
        <f t="shared" si="4"/>
        <v>886</v>
      </c>
      <c r="AA22" s="35">
        <f t="shared" si="5"/>
        <v>9.9850091140000004</v>
      </c>
      <c r="AB22" s="35">
        <f t="shared" si="6"/>
        <v>13</v>
      </c>
    </row>
    <row r="23" spans="1:28" ht="15.75" customHeight="1" x14ac:dyDescent="0.2">
      <c r="A23" s="37">
        <v>14</v>
      </c>
      <c r="B23" s="81" t="s">
        <v>155</v>
      </c>
      <c r="C23" s="95" t="s">
        <v>128</v>
      </c>
      <c r="D23" s="40">
        <v>8</v>
      </c>
      <c r="E23" s="41">
        <v>0</v>
      </c>
      <c r="F23" s="38">
        <v>3</v>
      </c>
      <c r="G23" s="39">
        <v>634</v>
      </c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 t="s">
        <v>93</v>
      </c>
      <c r="S23" s="39" t="s">
        <v>93</v>
      </c>
      <c r="T23" s="80">
        <f t="shared" si="0"/>
        <v>11</v>
      </c>
      <c r="U23" s="33">
        <f t="shared" si="0"/>
        <v>634</v>
      </c>
      <c r="V23" s="34">
        <f t="shared" si="1"/>
        <v>14</v>
      </c>
      <c r="W23" s="35">
        <f t="shared" si="2"/>
        <v>1</v>
      </c>
      <c r="X23" s="35">
        <f t="shared" si="3"/>
        <v>11</v>
      </c>
      <c r="Y23" s="35">
        <f t="shared" si="3"/>
        <v>634</v>
      </c>
      <c r="Z23" s="36">
        <f t="shared" si="4"/>
        <v>634</v>
      </c>
      <c r="AA23" s="35">
        <f t="shared" si="5"/>
        <v>10.993659366000001</v>
      </c>
      <c r="AB23" s="35">
        <f t="shared" si="6"/>
        <v>14</v>
      </c>
    </row>
    <row r="24" spans="1:28" ht="16.5" x14ac:dyDescent="0.2">
      <c r="A24" s="37">
        <v>15</v>
      </c>
      <c r="B24" s="81" t="s">
        <v>137</v>
      </c>
      <c r="C24" s="94" t="s">
        <v>120</v>
      </c>
      <c r="D24" s="40">
        <v>5</v>
      </c>
      <c r="E24" s="41">
        <v>1482</v>
      </c>
      <c r="F24" s="38">
        <v>7</v>
      </c>
      <c r="G24" s="39">
        <v>380</v>
      </c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0">
        <f t="shared" si="0"/>
        <v>12</v>
      </c>
      <c r="U24" s="33">
        <f t="shared" si="0"/>
        <v>1862</v>
      </c>
      <c r="V24" s="34">
        <f t="shared" si="1"/>
        <v>15</v>
      </c>
      <c r="W24" s="35">
        <f t="shared" si="2"/>
        <v>1</v>
      </c>
      <c r="X24" s="35">
        <f t="shared" si="3"/>
        <v>12</v>
      </c>
      <c r="Y24" s="35">
        <f t="shared" si="3"/>
        <v>1862</v>
      </c>
      <c r="Z24" s="36">
        <f t="shared" si="4"/>
        <v>1482</v>
      </c>
      <c r="AA24" s="35">
        <f t="shared" si="5"/>
        <v>11.981378518</v>
      </c>
      <c r="AB24" s="35">
        <f t="shared" si="6"/>
        <v>15</v>
      </c>
    </row>
    <row r="25" spans="1:28" ht="16.5" x14ac:dyDescent="0.2">
      <c r="A25" s="26">
        <v>16</v>
      </c>
      <c r="B25" s="81" t="s">
        <v>141</v>
      </c>
      <c r="C25" s="94" t="s">
        <v>122</v>
      </c>
      <c r="D25" s="40">
        <v>6</v>
      </c>
      <c r="E25" s="41">
        <v>1206</v>
      </c>
      <c r="F25" s="38">
        <v>6</v>
      </c>
      <c r="G25" s="39">
        <v>496</v>
      </c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0">
        <f t="shared" si="0"/>
        <v>12</v>
      </c>
      <c r="U25" s="33">
        <f t="shared" si="0"/>
        <v>1702</v>
      </c>
      <c r="V25" s="34">
        <f t="shared" si="1"/>
        <v>16</v>
      </c>
      <c r="W25" s="35">
        <f t="shared" si="2"/>
        <v>1</v>
      </c>
      <c r="X25" s="35">
        <f t="shared" si="3"/>
        <v>12</v>
      </c>
      <c r="Y25" s="35">
        <f t="shared" si="3"/>
        <v>1702</v>
      </c>
      <c r="Z25" s="36">
        <f t="shared" si="4"/>
        <v>1206</v>
      </c>
      <c r="AA25" s="35">
        <f t="shared" si="5"/>
        <v>11.982978793999999</v>
      </c>
      <c r="AB25" s="35">
        <f t="shared" si="6"/>
        <v>16</v>
      </c>
    </row>
    <row r="26" spans="1:28" ht="16.5" x14ac:dyDescent="0.2">
      <c r="A26" s="37">
        <v>17</v>
      </c>
      <c r="B26" s="81" t="s">
        <v>134</v>
      </c>
      <c r="C26" s="95" t="s">
        <v>117</v>
      </c>
      <c r="D26" s="40">
        <v>4</v>
      </c>
      <c r="E26" s="41">
        <v>1655</v>
      </c>
      <c r="F26" s="38">
        <v>8</v>
      </c>
      <c r="G26" s="39">
        <v>0</v>
      </c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0">
        <f t="shared" si="0"/>
        <v>12</v>
      </c>
      <c r="U26" s="33">
        <f t="shared" si="0"/>
        <v>1655</v>
      </c>
      <c r="V26" s="34">
        <f t="shared" si="1"/>
        <v>17</v>
      </c>
      <c r="W26" s="35">
        <f t="shared" si="2"/>
        <v>1</v>
      </c>
      <c r="X26" s="35">
        <f t="shared" si="3"/>
        <v>12</v>
      </c>
      <c r="Y26" s="35">
        <f t="shared" si="3"/>
        <v>1655</v>
      </c>
      <c r="Z26" s="36">
        <f t="shared" si="4"/>
        <v>1655</v>
      </c>
      <c r="AA26" s="35">
        <f t="shared" si="5"/>
        <v>11.983448344999999</v>
      </c>
      <c r="AB26" s="35">
        <f t="shared" si="6"/>
        <v>17</v>
      </c>
    </row>
    <row r="27" spans="1:28" ht="16.5" x14ac:dyDescent="0.2">
      <c r="A27" s="37">
        <v>18</v>
      </c>
      <c r="B27" s="81" t="s">
        <v>136</v>
      </c>
      <c r="C27" s="94" t="s">
        <v>128</v>
      </c>
      <c r="D27" s="40">
        <v>4</v>
      </c>
      <c r="E27" s="41">
        <v>1260</v>
      </c>
      <c r="F27" s="38">
        <v>8</v>
      </c>
      <c r="G27" s="39">
        <v>0</v>
      </c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0">
        <f t="shared" si="0"/>
        <v>12</v>
      </c>
      <c r="U27" s="33">
        <f t="shared" si="0"/>
        <v>1260</v>
      </c>
      <c r="V27" s="34">
        <f t="shared" si="1"/>
        <v>18</v>
      </c>
      <c r="W27" s="35">
        <f t="shared" si="2"/>
        <v>1</v>
      </c>
      <c r="X27" s="35">
        <f t="shared" si="3"/>
        <v>12</v>
      </c>
      <c r="Y27" s="35">
        <f t="shared" si="3"/>
        <v>1260</v>
      </c>
      <c r="Z27" s="36">
        <f t="shared" si="4"/>
        <v>1260</v>
      </c>
      <c r="AA27" s="35">
        <f t="shared" si="5"/>
        <v>11.98739874</v>
      </c>
      <c r="AB27" s="35">
        <f t="shared" si="6"/>
        <v>18</v>
      </c>
    </row>
    <row r="28" spans="1:28" ht="16.5" x14ac:dyDescent="0.2">
      <c r="A28" s="26">
        <v>19</v>
      </c>
      <c r="B28" s="81" t="s">
        <v>156</v>
      </c>
      <c r="C28" s="94" t="s">
        <v>122</v>
      </c>
      <c r="D28" s="40">
        <v>8</v>
      </c>
      <c r="E28" s="41">
        <v>0</v>
      </c>
      <c r="F28" s="38">
        <v>4</v>
      </c>
      <c r="G28" s="39">
        <v>924</v>
      </c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0">
        <f t="shared" si="0"/>
        <v>12</v>
      </c>
      <c r="U28" s="33">
        <f t="shared" si="0"/>
        <v>924</v>
      </c>
      <c r="V28" s="34">
        <f t="shared" si="1"/>
        <v>19</v>
      </c>
      <c r="W28" s="35">
        <f t="shared" si="2"/>
        <v>1</v>
      </c>
      <c r="X28" s="35">
        <f t="shared" si="3"/>
        <v>12</v>
      </c>
      <c r="Y28" s="35">
        <f t="shared" si="3"/>
        <v>924</v>
      </c>
      <c r="Z28" s="36">
        <f t="shared" si="4"/>
        <v>924</v>
      </c>
      <c r="AA28" s="35">
        <f t="shared" si="5"/>
        <v>11.990759076</v>
      </c>
      <c r="AB28" s="35">
        <f t="shared" si="6"/>
        <v>19</v>
      </c>
    </row>
    <row r="29" spans="1:28" ht="16.5" x14ac:dyDescent="0.2">
      <c r="A29" s="37">
        <v>20</v>
      </c>
      <c r="B29" s="81" t="s">
        <v>157</v>
      </c>
      <c r="C29" s="95" t="s">
        <v>128</v>
      </c>
      <c r="D29" s="40">
        <v>8</v>
      </c>
      <c r="E29" s="41">
        <v>0</v>
      </c>
      <c r="F29" s="38">
        <v>5</v>
      </c>
      <c r="G29" s="39">
        <v>504</v>
      </c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0">
        <f t="shared" si="0"/>
        <v>13</v>
      </c>
      <c r="U29" s="33">
        <f t="shared" si="0"/>
        <v>504</v>
      </c>
      <c r="V29" s="34">
        <f t="shared" si="1"/>
        <v>20</v>
      </c>
      <c r="W29" s="35">
        <f t="shared" si="2"/>
        <v>1</v>
      </c>
      <c r="X29" s="35">
        <f t="shared" si="3"/>
        <v>13</v>
      </c>
      <c r="Y29" s="35">
        <f t="shared" si="3"/>
        <v>504</v>
      </c>
      <c r="Z29" s="36">
        <f t="shared" si="4"/>
        <v>504</v>
      </c>
      <c r="AA29" s="35">
        <f t="shared" si="5"/>
        <v>12.994959496</v>
      </c>
      <c r="AB29" s="35">
        <f t="shared" si="6"/>
        <v>20</v>
      </c>
    </row>
    <row r="30" spans="1:28" ht="16.5" x14ac:dyDescent="0.2">
      <c r="A30" s="37">
        <v>21</v>
      </c>
      <c r="B30" s="81" t="s">
        <v>140</v>
      </c>
      <c r="C30" s="94" t="s">
        <v>128</v>
      </c>
      <c r="D30" s="40">
        <v>6</v>
      </c>
      <c r="E30" s="41">
        <v>1475</v>
      </c>
      <c r="F30" s="38">
        <v>8</v>
      </c>
      <c r="G30" s="39">
        <v>0</v>
      </c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0">
        <f t="shared" si="0"/>
        <v>14</v>
      </c>
      <c r="U30" s="33">
        <f t="shared" si="0"/>
        <v>1475</v>
      </c>
      <c r="V30" s="34">
        <f t="shared" si="1"/>
        <v>21</v>
      </c>
      <c r="W30" s="35">
        <f t="shared" si="2"/>
        <v>1</v>
      </c>
      <c r="X30" s="35">
        <f t="shared" si="3"/>
        <v>14</v>
      </c>
      <c r="Y30" s="35">
        <f t="shared" si="3"/>
        <v>1475</v>
      </c>
      <c r="Z30" s="36">
        <f t="shared" si="4"/>
        <v>1475</v>
      </c>
      <c r="AA30" s="35">
        <f t="shared" si="5"/>
        <v>13.985248525000001</v>
      </c>
      <c r="AB30" s="35">
        <f t="shared" si="6"/>
        <v>21</v>
      </c>
    </row>
    <row r="31" spans="1:28" ht="16.5" x14ac:dyDescent="0.2">
      <c r="A31" s="26">
        <v>22</v>
      </c>
      <c r="B31" s="81" t="s">
        <v>158</v>
      </c>
      <c r="C31" s="94" t="s">
        <v>122</v>
      </c>
      <c r="D31" s="40">
        <v>8</v>
      </c>
      <c r="E31" s="41">
        <v>0</v>
      </c>
      <c r="F31" s="38">
        <v>6</v>
      </c>
      <c r="G31" s="39">
        <v>496</v>
      </c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0">
        <f t="shared" si="0"/>
        <v>14</v>
      </c>
      <c r="U31" s="33">
        <f t="shared" si="0"/>
        <v>496</v>
      </c>
      <c r="V31" s="34">
        <f t="shared" si="1"/>
        <v>22</v>
      </c>
      <c r="W31" s="35">
        <f t="shared" si="2"/>
        <v>1</v>
      </c>
      <c r="X31" s="35">
        <f t="shared" si="3"/>
        <v>14</v>
      </c>
      <c r="Y31" s="35">
        <f t="shared" si="3"/>
        <v>496</v>
      </c>
      <c r="Z31" s="36">
        <f t="shared" si="4"/>
        <v>496</v>
      </c>
      <c r="AA31" s="35">
        <f t="shared" si="5"/>
        <v>13.995039503999999</v>
      </c>
      <c r="AB31" s="35">
        <f t="shared" si="6"/>
        <v>22</v>
      </c>
    </row>
    <row r="32" spans="1:28" ht="16.5" x14ac:dyDescent="0.2">
      <c r="A32" s="37">
        <v>23</v>
      </c>
      <c r="B32" s="81" t="s">
        <v>143</v>
      </c>
      <c r="C32" s="94" t="s">
        <v>122</v>
      </c>
      <c r="D32" s="40">
        <v>7</v>
      </c>
      <c r="E32" s="41">
        <v>1191</v>
      </c>
      <c r="F32" s="38">
        <v>8</v>
      </c>
      <c r="G32" s="39">
        <v>0</v>
      </c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 t="s">
        <v>93</v>
      </c>
      <c r="S32" s="39" t="s">
        <v>93</v>
      </c>
      <c r="T32" s="80">
        <f t="shared" si="0"/>
        <v>15</v>
      </c>
      <c r="U32" s="33">
        <f t="shared" si="0"/>
        <v>1191</v>
      </c>
      <c r="V32" s="34">
        <f t="shared" si="1"/>
        <v>23</v>
      </c>
      <c r="W32" s="35">
        <f t="shared" si="2"/>
        <v>1</v>
      </c>
      <c r="X32" s="35">
        <f t="shared" si="3"/>
        <v>15</v>
      </c>
      <c r="Y32" s="35">
        <f t="shared" si="3"/>
        <v>1191</v>
      </c>
      <c r="Z32" s="36">
        <f t="shared" si="4"/>
        <v>1191</v>
      </c>
      <c r="AA32" s="35">
        <f t="shared" si="5"/>
        <v>14.988088808999999</v>
      </c>
      <c r="AB32" s="35">
        <f t="shared" si="6"/>
        <v>23</v>
      </c>
    </row>
    <row r="33" spans="1:28" ht="16.5" x14ac:dyDescent="0.2">
      <c r="A33" s="37">
        <v>24</v>
      </c>
      <c r="B33" s="81" t="s">
        <v>144</v>
      </c>
      <c r="C33" s="94" t="s">
        <v>120</v>
      </c>
      <c r="D33" s="40">
        <v>7</v>
      </c>
      <c r="E33" s="41">
        <v>542</v>
      </c>
      <c r="F33" s="38">
        <v>8</v>
      </c>
      <c r="G33" s="39">
        <v>0</v>
      </c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0">
        <f t="shared" si="0"/>
        <v>15</v>
      </c>
      <c r="U33" s="33">
        <f t="shared" si="0"/>
        <v>542</v>
      </c>
      <c r="V33" s="34">
        <f t="shared" si="1"/>
        <v>24</v>
      </c>
      <c r="W33" s="35">
        <f t="shared" si="2"/>
        <v>1</v>
      </c>
      <c r="X33" s="35">
        <f t="shared" si="3"/>
        <v>15</v>
      </c>
      <c r="Y33" s="35">
        <f t="shared" si="3"/>
        <v>542</v>
      </c>
      <c r="Z33" s="36">
        <f t="shared" si="4"/>
        <v>542</v>
      </c>
      <c r="AA33" s="35">
        <f t="shared" si="5"/>
        <v>14.994579457999999</v>
      </c>
      <c r="AB33" s="35">
        <f t="shared" si="6"/>
        <v>24</v>
      </c>
    </row>
    <row r="34" spans="1:28" ht="16.5" x14ac:dyDescent="0.2">
      <c r="A34" s="26">
        <v>25</v>
      </c>
      <c r="B34" s="81" t="s">
        <v>159</v>
      </c>
      <c r="C34" s="94" t="s">
        <v>117</v>
      </c>
      <c r="D34" s="40">
        <v>8</v>
      </c>
      <c r="E34" s="41">
        <v>0</v>
      </c>
      <c r="F34" s="38">
        <v>7</v>
      </c>
      <c r="G34" s="39">
        <v>336</v>
      </c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0">
        <f t="shared" si="0"/>
        <v>15</v>
      </c>
      <c r="U34" s="33">
        <f t="shared" si="0"/>
        <v>336</v>
      </c>
      <c r="V34" s="34">
        <f t="shared" si="1"/>
        <v>25</v>
      </c>
      <c r="W34" s="35">
        <f t="shared" si="2"/>
        <v>1</v>
      </c>
      <c r="X34" s="35">
        <f t="shared" si="3"/>
        <v>15</v>
      </c>
      <c r="Y34" s="35">
        <f t="shared" si="3"/>
        <v>336</v>
      </c>
      <c r="Z34" s="36">
        <f t="shared" si="4"/>
        <v>336</v>
      </c>
      <c r="AA34" s="35">
        <f t="shared" si="5"/>
        <v>14.996639664</v>
      </c>
      <c r="AB34" s="35">
        <f t="shared" si="6"/>
        <v>25</v>
      </c>
    </row>
    <row r="35" spans="1:28" ht="16.5" x14ac:dyDescent="0.2">
      <c r="A35" s="37">
        <v>26</v>
      </c>
      <c r="B35" s="81" t="s">
        <v>145</v>
      </c>
      <c r="C35" s="94" t="s">
        <v>122</v>
      </c>
      <c r="D35" s="40">
        <v>7</v>
      </c>
      <c r="E35" s="41">
        <v>332</v>
      </c>
      <c r="F35" s="38">
        <v>8</v>
      </c>
      <c r="G35" s="39">
        <v>0</v>
      </c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0">
        <f t="shared" si="0"/>
        <v>15</v>
      </c>
      <c r="U35" s="33">
        <f t="shared" si="0"/>
        <v>332</v>
      </c>
      <c r="V35" s="34">
        <f t="shared" si="1"/>
        <v>26</v>
      </c>
      <c r="W35" s="35">
        <f t="shared" si="2"/>
        <v>1</v>
      </c>
      <c r="X35" s="35">
        <f t="shared" si="3"/>
        <v>15</v>
      </c>
      <c r="Y35" s="35">
        <f t="shared" si="3"/>
        <v>332</v>
      </c>
      <c r="Z35" s="36">
        <f t="shared" si="4"/>
        <v>332</v>
      </c>
      <c r="AA35" s="35">
        <f t="shared" si="5"/>
        <v>14.996679667999999</v>
      </c>
      <c r="AB35" s="35">
        <f t="shared" si="6"/>
        <v>26</v>
      </c>
    </row>
    <row r="36" spans="1:28" ht="16.5" x14ac:dyDescent="0.2">
      <c r="A36" s="37">
        <v>27</v>
      </c>
      <c r="B36" s="81" t="s">
        <v>160</v>
      </c>
      <c r="C36" s="94" t="s">
        <v>120</v>
      </c>
      <c r="D36" s="40">
        <v>8</v>
      </c>
      <c r="E36" s="41">
        <v>0</v>
      </c>
      <c r="F36" s="38">
        <v>7</v>
      </c>
      <c r="G36" s="39">
        <v>82</v>
      </c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0">
        <f t="shared" si="0"/>
        <v>15</v>
      </c>
      <c r="U36" s="33">
        <f t="shared" si="0"/>
        <v>82</v>
      </c>
      <c r="V36" s="34">
        <f t="shared" si="1"/>
        <v>27</v>
      </c>
      <c r="W36" s="35">
        <f t="shared" si="2"/>
        <v>1</v>
      </c>
      <c r="X36" s="35">
        <f t="shared" si="3"/>
        <v>15</v>
      </c>
      <c r="Y36" s="35">
        <f t="shared" si="3"/>
        <v>82</v>
      </c>
      <c r="Z36" s="36">
        <f t="shared" si="4"/>
        <v>82</v>
      </c>
      <c r="AA36" s="35">
        <f t="shared" si="5"/>
        <v>14.999179918000001</v>
      </c>
      <c r="AB36" s="35">
        <f t="shared" si="6"/>
        <v>27</v>
      </c>
    </row>
    <row r="37" spans="1:28" ht="16.5" x14ac:dyDescent="0.2">
      <c r="A37" s="26">
        <v>28</v>
      </c>
      <c r="B37" s="81"/>
      <c r="C37" s="95"/>
      <c r="D37" s="40"/>
      <c r="E37" s="41"/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0" t="str">
        <f t="shared" si="0"/>
        <v/>
      </c>
      <c r="U37" s="33" t="str">
        <f t="shared" si="0"/>
        <v/>
      </c>
      <c r="V37" s="34" t="str">
        <f t="shared" si="1"/>
        <v/>
      </c>
      <c r="W37" s="35" t="str">
        <f t="shared" si="2"/>
        <v/>
      </c>
      <c r="X37" s="35" t="str">
        <f t="shared" si="3"/>
        <v/>
      </c>
      <c r="Y37" s="35" t="str">
        <f t="shared" si="3"/>
        <v/>
      </c>
      <c r="Z37" s="36">
        <f t="shared" si="4"/>
        <v>0</v>
      </c>
      <c r="AA37" s="35" t="str">
        <f t="shared" si="5"/>
        <v/>
      </c>
      <c r="AB37" s="35" t="str">
        <f t="shared" si="6"/>
        <v/>
      </c>
    </row>
    <row r="38" spans="1:28" ht="16.5" x14ac:dyDescent="0.2">
      <c r="A38" s="37">
        <v>29</v>
      </c>
      <c r="B38" s="81"/>
      <c r="C38" s="95"/>
      <c r="D38" s="40"/>
      <c r="E38" s="41"/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0" t="str">
        <f t="shared" si="0"/>
        <v/>
      </c>
      <c r="U38" s="33" t="str">
        <f t="shared" si="0"/>
        <v/>
      </c>
      <c r="V38" s="34" t="str">
        <f t="shared" si="1"/>
        <v/>
      </c>
      <c r="W38" s="35" t="str">
        <f t="shared" si="2"/>
        <v/>
      </c>
      <c r="X38" s="35" t="str">
        <f t="shared" si="3"/>
        <v/>
      </c>
      <c r="Y38" s="35" t="str">
        <f t="shared" si="3"/>
        <v/>
      </c>
      <c r="Z38" s="36">
        <f t="shared" si="4"/>
        <v>0</v>
      </c>
      <c r="AA38" s="35" t="str">
        <f t="shared" si="5"/>
        <v/>
      </c>
      <c r="AB38" s="35" t="str">
        <f t="shared" si="6"/>
        <v/>
      </c>
    </row>
    <row r="39" spans="1:28" ht="16.5" x14ac:dyDescent="0.2">
      <c r="A39" s="37">
        <v>30</v>
      </c>
      <c r="B39" s="81"/>
      <c r="C39" s="95"/>
      <c r="D39" s="40"/>
      <c r="E39" s="41"/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0" t="str">
        <f t="shared" si="0"/>
        <v/>
      </c>
      <c r="U39" s="33" t="str">
        <f t="shared" si="0"/>
        <v/>
      </c>
      <c r="V39" s="34" t="str">
        <f t="shared" si="1"/>
        <v/>
      </c>
      <c r="W39" s="35" t="str">
        <f t="shared" si="2"/>
        <v/>
      </c>
      <c r="X39" s="35" t="str">
        <f t="shared" si="3"/>
        <v/>
      </c>
      <c r="Y39" s="35" t="str">
        <f t="shared" si="3"/>
        <v/>
      </c>
      <c r="Z39" s="36">
        <f t="shared" si="4"/>
        <v>0</v>
      </c>
      <c r="AA39" s="35" t="str">
        <f t="shared" si="5"/>
        <v/>
      </c>
      <c r="AB39" s="35" t="str">
        <f t="shared" si="6"/>
        <v/>
      </c>
    </row>
    <row r="40" spans="1:28" ht="16.5" x14ac:dyDescent="0.2">
      <c r="A40" s="26">
        <v>31</v>
      </c>
      <c r="B40" s="81"/>
      <c r="C40" s="94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0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1"/>
      <c r="C41" s="95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0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1"/>
      <c r="C42" s="95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0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1"/>
      <c r="C43" s="95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0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1"/>
      <c r="C44" s="95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0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1"/>
      <c r="C45" s="95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0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1"/>
      <c r="C46" s="95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0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1"/>
      <c r="C47" s="95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0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1"/>
      <c r="C48" s="95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0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4"/>
      <c r="C49" s="85"/>
      <c r="D49" s="86"/>
      <c r="E49" s="87"/>
      <c r="F49" s="47"/>
      <c r="G49" s="48"/>
      <c r="H49" s="86"/>
      <c r="I49" s="87"/>
      <c r="J49" s="47"/>
      <c r="K49" s="48"/>
      <c r="L49" s="86"/>
      <c r="M49" s="87"/>
      <c r="N49" s="47"/>
      <c r="O49" s="48"/>
      <c r="P49" s="86"/>
      <c r="Q49" s="87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89"/>
      <c r="C50" s="90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1"/>
      <c r="Q50" s="92"/>
      <c r="R50" s="91"/>
      <c r="S50" s="92"/>
      <c r="T50" s="91"/>
      <c r="U50" s="92"/>
      <c r="V50" s="93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89"/>
      <c r="C51" s="90"/>
      <c r="D51" s="91"/>
      <c r="E51" s="92"/>
      <c r="F51" s="91"/>
      <c r="G51" s="92"/>
      <c r="H51" s="91"/>
      <c r="I51" s="92"/>
      <c r="J51" s="91"/>
      <c r="K51" s="92"/>
      <c r="L51" s="91"/>
      <c r="M51" s="92"/>
      <c r="N51" s="91"/>
      <c r="O51" s="92"/>
      <c r="P51" s="91"/>
      <c r="Q51" s="92"/>
      <c r="R51" s="91"/>
      <c r="S51" s="92"/>
      <c r="T51" s="91"/>
      <c r="U51" s="92"/>
      <c r="V51" s="93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89"/>
      <c r="C52" s="90"/>
      <c r="D52" s="91"/>
      <c r="E52" s="92"/>
      <c r="F52" s="91"/>
      <c r="G52" s="92"/>
      <c r="H52" s="91"/>
      <c r="I52" s="92"/>
      <c r="J52" s="91"/>
      <c r="K52" s="92"/>
      <c r="L52" s="91"/>
      <c r="M52" s="92"/>
      <c r="N52" s="91"/>
      <c r="O52" s="92"/>
      <c r="P52" s="91"/>
      <c r="Q52" s="92"/>
      <c r="R52" s="91"/>
      <c r="S52" s="92"/>
      <c r="T52" s="91"/>
      <c r="U52" s="92"/>
      <c r="V52" s="93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89"/>
      <c r="C53" s="90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92"/>
      <c r="P53" s="91"/>
      <c r="Q53" s="92"/>
      <c r="R53" s="91"/>
      <c r="S53" s="92"/>
      <c r="T53" s="91"/>
      <c r="U53" s="92"/>
      <c r="V53" s="93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89"/>
      <c r="C54" s="90"/>
      <c r="D54" s="91"/>
      <c r="E54" s="92"/>
      <c r="F54" s="91"/>
      <c r="G54" s="92"/>
      <c r="H54" s="91"/>
      <c r="I54" s="92"/>
      <c r="J54" s="91"/>
      <c r="K54" s="92"/>
      <c r="L54" s="91"/>
      <c r="M54" s="92"/>
      <c r="N54" s="91"/>
      <c r="O54" s="92"/>
      <c r="P54" s="91"/>
      <c r="Q54" s="92"/>
      <c r="R54" s="91"/>
      <c r="S54" s="92"/>
      <c r="T54" s="91"/>
      <c r="U54" s="92"/>
      <c r="V54" s="93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E58233D2-9A21-45B8-8BC2-E54BC82F7AD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plovak ekipno </vt:lpstr>
      <vt:lpstr>1. ML plovak pojedinačno</vt:lpstr>
      <vt:lpstr>2. ML plovak Istok ekipno</vt:lpstr>
      <vt:lpstr>2. ML plovak Istok pojedinačno</vt:lpstr>
      <vt:lpstr>2. ML plovak Zapad ekipno</vt:lpstr>
      <vt:lpstr>2. ML plovak Zapad pojedinačno</vt:lpstr>
      <vt:lpstr>'1. ML plovak ekipno '!Podrucje_ispisa</vt:lpstr>
      <vt:lpstr>'1. ML plovak pojedinačno'!Podrucje_ispisa</vt:lpstr>
      <vt:lpstr>'2. ML plovak Istok ekipno'!Podrucje_ispisa</vt:lpstr>
      <vt:lpstr>'2. ML plovak Istok pojedinačno'!Podrucje_ispisa</vt:lpstr>
      <vt:lpstr>'2. ML plovak Zapad ekipno'!Podrucje_ispisa</vt:lpstr>
      <vt:lpstr>'2. ML plovak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2026-06-17T12:27:34Z</dcterms:modified>
</cp:coreProperties>
</file>