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SRDMZ-Međ.Žup\Documents\SSRDMŽ\Natjecateljska komisija\Dnevnici natjecanja\2026\PLOVAK\"/>
    </mc:Choice>
  </mc:AlternateContent>
  <xr:revisionPtr revIDLastSave="0" documentId="13_ncr:1_{660980C2-C50C-44C3-8734-77CFD625BF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 ML plovak ekipno " sheetId="8" r:id="rId1"/>
    <sheet name="1. ML plovak pojedinačno" sheetId="9" r:id="rId2"/>
    <sheet name="2. ML plovak Istok ekipno" sheetId="4" r:id="rId3"/>
    <sheet name="2. ML plovak Istok pojedinačno" sheetId="5" r:id="rId4"/>
    <sheet name="2. ML plovak Zapad ekipno" sheetId="6" r:id="rId5"/>
    <sheet name="2. ML plovak Zapad pojedinačno" sheetId="7" r:id="rId6"/>
  </sheets>
  <externalReferences>
    <externalReference r:id="rId7"/>
  </externalReferences>
  <definedNames>
    <definedName name="_xlnm.Print_Area" localSheetId="0">'1. ML plovak ekipno '!$A$1:$U$27</definedName>
    <definedName name="_xlnm.Print_Area" localSheetId="1">'1. ML plovak pojedinačno'!$A$1:$V$91</definedName>
    <definedName name="_xlnm.Print_Area" localSheetId="2">'2. ML plovak Istok ekipno'!$A$1:$U$21</definedName>
    <definedName name="_xlnm.Print_Area" localSheetId="3">'2. ML plovak Istok pojedinačno'!$A$1:$V$95</definedName>
    <definedName name="_xlnm.Print_Area" localSheetId="4">'2. ML plovak Zapad ekipno'!$A$1:$U$21</definedName>
    <definedName name="_xlnm.Print_Area" localSheetId="5">'2. ML plovak Zapad pojedinačno'!$A$1:$V$95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95" i="9" l="1"/>
  <c r="Y95" i="9"/>
  <c r="X95" i="9"/>
  <c r="W95" i="9"/>
  <c r="Z94" i="9"/>
  <c r="Y94" i="9"/>
  <c r="X94" i="9"/>
  <c r="W94" i="9"/>
  <c r="Z93" i="9"/>
  <c r="Y93" i="9"/>
  <c r="X93" i="9"/>
  <c r="Z92" i="9"/>
  <c r="U88" i="9"/>
  <c r="T88" i="9"/>
  <c r="Z91" i="9"/>
  <c r="U87" i="9"/>
  <c r="T87" i="9"/>
  <c r="Z90" i="9"/>
  <c r="U86" i="9"/>
  <c r="T86" i="9"/>
  <c r="Z89" i="9"/>
  <c r="U85" i="9"/>
  <c r="T85" i="9"/>
  <c r="Z88" i="9"/>
  <c r="U84" i="9"/>
  <c r="T84" i="9"/>
  <c r="Z87" i="9"/>
  <c r="U83" i="9"/>
  <c r="T83" i="9"/>
  <c r="Z86" i="9"/>
  <c r="U82" i="9"/>
  <c r="T82" i="9"/>
  <c r="Z85" i="9"/>
  <c r="U81" i="9"/>
  <c r="T81" i="9"/>
  <c r="Z84" i="9"/>
  <c r="U80" i="9"/>
  <c r="T80" i="9"/>
  <c r="Z83" i="9"/>
  <c r="U79" i="9"/>
  <c r="T79" i="9"/>
  <c r="Z82" i="9"/>
  <c r="U78" i="9"/>
  <c r="T78" i="9"/>
  <c r="Z81" i="9"/>
  <c r="U77" i="9"/>
  <c r="T77" i="9"/>
  <c r="Z80" i="9"/>
  <c r="U76" i="9"/>
  <c r="T76" i="9"/>
  <c r="Z79" i="9"/>
  <c r="U75" i="9"/>
  <c r="T75" i="9"/>
  <c r="Z78" i="9"/>
  <c r="U74" i="9"/>
  <c r="T74" i="9"/>
  <c r="Z77" i="9"/>
  <c r="U73" i="9"/>
  <c r="T73" i="9"/>
  <c r="Z76" i="9"/>
  <c r="U72" i="9"/>
  <c r="T72" i="9"/>
  <c r="Z75" i="9"/>
  <c r="U71" i="9"/>
  <c r="T71" i="9"/>
  <c r="Z74" i="9"/>
  <c r="U70" i="9"/>
  <c r="T70" i="9"/>
  <c r="Z73" i="9"/>
  <c r="U69" i="9"/>
  <c r="T69" i="9"/>
  <c r="Z72" i="9"/>
  <c r="U68" i="9"/>
  <c r="T68" i="9"/>
  <c r="Z71" i="9"/>
  <c r="U67" i="9"/>
  <c r="T67" i="9"/>
  <c r="Z70" i="9"/>
  <c r="U66" i="9"/>
  <c r="T66" i="9"/>
  <c r="Z69" i="9"/>
  <c r="U65" i="9"/>
  <c r="T65" i="9"/>
  <c r="Z68" i="9"/>
  <c r="U64" i="9"/>
  <c r="T64" i="9"/>
  <c r="Z67" i="9"/>
  <c r="U63" i="9"/>
  <c r="T63" i="9"/>
  <c r="Z66" i="9"/>
  <c r="U62" i="9"/>
  <c r="T62" i="9"/>
  <c r="Z65" i="9"/>
  <c r="U61" i="9"/>
  <c r="T61" i="9"/>
  <c r="Z64" i="9"/>
  <c r="U60" i="9"/>
  <c r="T60" i="9"/>
  <c r="Z63" i="9"/>
  <c r="U59" i="9"/>
  <c r="T59" i="9"/>
  <c r="Z62" i="9"/>
  <c r="U58" i="9"/>
  <c r="T58" i="9"/>
  <c r="Z61" i="9"/>
  <c r="U57" i="9"/>
  <c r="T57" i="9"/>
  <c r="Z60" i="9"/>
  <c r="U56" i="9"/>
  <c r="T56" i="9"/>
  <c r="Z59" i="9"/>
  <c r="U55" i="9"/>
  <c r="T55" i="9"/>
  <c r="Z58" i="9"/>
  <c r="U54" i="9"/>
  <c r="T54" i="9"/>
  <c r="Z57" i="9"/>
  <c r="U53" i="9"/>
  <c r="T53" i="9"/>
  <c r="Z56" i="9"/>
  <c r="U52" i="9"/>
  <c r="T52" i="9"/>
  <c r="Z55" i="9"/>
  <c r="U51" i="9"/>
  <c r="T51" i="9"/>
  <c r="Z54" i="9"/>
  <c r="U50" i="9"/>
  <c r="T50" i="9"/>
  <c r="Z53" i="9"/>
  <c r="U49" i="9"/>
  <c r="T49" i="9"/>
  <c r="Z52" i="9"/>
  <c r="U48" i="9"/>
  <c r="T48" i="9"/>
  <c r="Z51" i="9"/>
  <c r="Z50" i="9"/>
  <c r="Z49" i="9"/>
  <c r="Z48" i="9"/>
  <c r="Z47" i="9"/>
  <c r="U47" i="9"/>
  <c r="T47" i="9"/>
  <c r="Z46" i="9"/>
  <c r="U46" i="9"/>
  <c r="T46" i="9"/>
  <c r="Z45" i="9"/>
  <c r="U45" i="9"/>
  <c r="T45" i="9"/>
  <c r="Z44" i="9"/>
  <c r="U44" i="9"/>
  <c r="T44" i="9"/>
  <c r="Z43" i="9"/>
  <c r="U43" i="9"/>
  <c r="T43" i="9"/>
  <c r="Z42" i="9"/>
  <c r="U42" i="9"/>
  <c r="T42" i="9"/>
  <c r="Z41" i="9"/>
  <c r="U41" i="9"/>
  <c r="T41" i="9"/>
  <c r="Z40" i="9"/>
  <c r="U40" i="9"/>
  <c r="T40" i="9"/>
  <c r="Z39" i="9"/>
  <c r="U39" i="9"/>
  <c r="T39" i="9"/>
  <c r="Z38" i="9"/>
  <c r="U38" i="9"/>
  <c r="T38" i="9"/>
  <c r="Z37" i="9"/>
  <c r="U37" i="9"/>
  <c r="T37" i="9"/>
  <c r="Z36" i="9"/>
  <c r="U36" i="9"/>
  <c r="T36" i="9"/>
  <c r="Z35" i="9"/>
  <c r="U35" i="9"/>
  <c r="T35" i="9"/>
  <c r="Z34" i="9"/>
  <c r="U34" i="9"/>
  <c r="T34" i="9"/>
  <c r="Z33" i="9"/>
  <c r="U33" i="9"/>
  <c r="T33" i="9"/>
  <c r="Z32" i="9"/>
  <c r="U32" i="9"/>
  <c r="T32" i="9"/>
  <c r="Z31" i="9"/>
  <c r="U31" i="9"/>
  <c r="T31" i="9"/>
  <c r="Z30" i="9"/>
  <c r="U30" i="9"/>
  <c r="T30" i="9"/>
  <c r="Z29" i="9"/>
  <c r="U29" i="9"/>
  <c r="T29" i="9"/>
  <c r="Z28" i="9"/>
  <c r="U28" i="9"/>
  <c r="T28" i="9"/>
  <c r="Z27" i="9"/>
  <c r="U27" i="9"/>
  <c r="T27" i="9"/>
  <c r="Z26" i="9"/>
  <c r="U26" i="9"/>
  <c r="T26" i="9"/>
  <c r="Z25" i="9"/>
  <c r="U25" i="9"/>
  <c r="T25" i="9"/>
  <c r="Z24" i="9"/>
  <c r="U24" i="9"/>
  <c r="T24" i="9"/>
  <c r="Z23" i="9"/>
  <c r="U23" i="9"/>
  <c r="T23" i="9"/>
  <c r="Z22" i="9"/>
  <c r="U22" i="9"/>
  <c r="T22" i="9"/>
  <c r="Z21" i="9"/>
  <c r="U21" i="9"/>
  <c r="T21" i="9"/>
  <c r="Z20" i="9"/>
  <c r="U20" i="9"/>
  <c r="T20" i="9"/>
  <c r="Z19" i="9"/>
  <c r="U19" i="9"/>
  <c r="T19" i="9"/>
  <c r="Z18" i="9"/>
  <c r="U18" i="9"/>
  <c r="T18" i="9"/>
  <c r="Z17" i="9"/>
  <c r="U17" i="9"/>
  <c r="T17" i="9"/>
  <c r="Z16" i="9"/>
  <c r="U16" i="9"/>
  <c r="T16" i="9"/>
  <c r="Z15" i="9"/>
  <c r="U15" i="9"/>
  <c r="T15" i="9"/>
  <c r="Z14" i="9"/>
  <c r="U14" i="9"/>
  <c r="T14" i="9"/>
  <c r="Z13" i="9"/>
  <c r="U13" i="9"/>
  <c r="T13" i="9"/>
  <c r="Z12" i="9"/>
  <c r="U12" i="9"/>
  <c r="T12" i="9"/>
  <c r="Z11" i="9"/>
  <c r="U11" i="9"/>
  <c r="T11" i="9"/>
  <c r="Z10" i="9"/>
  <c r="U10" i="9"/>
  <c r="T10" i="9"/>
  <c r="Y27" i="8"/>
  <c r="T27" i="8"/>
  <c r="S27" i="8"/>
  <c r="Y26" i="8"/>
  <c r="T26" i="8"/>
  <c r="S26" i="8"/>
  <c r="Y25" i="8"/>
  <c r="T25" i="8"/>
  <c r="S25" i="8"/>
  <c r="Y24" i="8"/>
  <c r="T24" i="8"/>
  <c r="S24" i="8"/>
  <c r="Y23" i="8"/>
  <c r="T23" i="8"/>
  <c r="S23" i="8"/>
  <c r="Y22" i="8"/>
  <c r="T22" i="8"/>
  <c r="S22" i="8"/>
  <c r="Y21" i="8"/>
  <c r="T21" i="8"/>
  <c r="S21" i="8"/>
  <c r="Y20" i="8"/>
  <c r="T20" i="8"/>
  <c r="S20" i="8"/>
  <c r="Y19" i="8"/>
  <c r="T19" i="8"/>
  <c r="S19" i="8"/>
  <c r="Y18" i="8"/>
  <c r="T18" i="8"/>
  <c r="S18" i="8"/>
  <c r="Y17" i="8"/>
  <c r="T17" i="8"/>
  <c r="S17" i="8"/>
  <c r="Y16" i="8"/>
  <c r="T16" i="8"/>
  <c r="S16" i="8"/>
  <c r="Y15" i="8"/>
  <c r="T15" i="8"/>
  <c r="S15" i="8"/>
  <c r="Y14" i="8"/>
  <c r="T14" i="8"/>
  <c r="S14" i="8"/>
  <c r="Y13" i="8"/>
  <c r="T13" i="8"/>
  <c r="S13" i="8"/>
  <c r="Z95" i="7"/>
  <c r="Y95" i="7"/>
  <c r="X95" i="7"/>
  <c r="AA95" i="7" s="1"/>
  <c r="AB95" i="7" s="1"/>
  <c r="W95" i="7"/>
  <c r="AA94" i="7"/>
  <c r="AB94" i="7" s="1"/>
  <c r="Z94" i="7"/>
  <c r="Y94" i="7"/>
  <c r="X94" i="7"/>
  <c r="W94" i="7"/>
  <c r="AA93" i="7"/>
  <c r="AB93" i="7" s="1"/>
  <c r="Z93" i="7"/>
  <c r="Y93" i="7"/>
  <c r="X93" i="7"/>
  <c r="W93" i="7"/>
  <c r="Z92" i="7"/>
  <c r="Y92" i="7"/>
  <c r="X92" i="7"/>
  <c r="AA92" i="7" s="1"/>
  <c r="AB92" i="7" s="1"/>
  <c r="W92" i="7"/>
  <c r="Z91" i="7"/>
  <c r="Y91" i="7"/>
  <c r="X91" i="7"/>
  <c r="AA91" i="7" s="1"/>
  <c r="AB91" i="7" s="1"/>
  <c r="W91" i="7"/>
  <c r="AA90" i="7"/>
  <c r="AB90" i="7" s="1"/>
  <c r="Z90" i="7"/>
  <c r="Y90" i="7"/>
  <c r="X90" i="7"/>
  <c r="W90" i="7"/>
  <c r="AA89" i="7"/>
  <c r="AB89" i="7" s="1"/>
  <c r="Z89" i="7"/>
  <c r="Y89" i="7"/>
  <c r="X89" i="7"/>
  <c r="W89" i="7"/>
  <c r="Z88" i="7"/>
  <c r="Y88" i="7"/>
  <c r="X88" i="7"/>
  <c r="AA88" i="7" s="1"/>
  <c r="AB88" i="7" s="1"/>
  <c r="W88" i="7"/>
  <c r="Z87" i="7"/>
  <c r="Y87" i="7"/>
  <c r="X87" i="7"/>
  <c r="AA87" i="7" s="1"/>
  <c r="AB87" i="7" s="1"/>
  <c r="W87" i="7"/>
  <c r="AA86" i="7"/>
  <c r="AB86" i="7" s="1"/>
  <c r="Z86" i="7"/>
  <c r="Y86" i="7"/>
  <c r="X86" i="7"/>
  <c r="W86" i="7"/>
  <c r="AA85" i="7"/>
  <c r="AB85" i="7" s="1"/>
  <c r="Z85" i="7"/>
  <c r="Y85" i="7"/>
  <c r="X85" i="7"/>
  <c r="W85" i="7"/>
  <c r="Z84" i="7"/>
  <c r="Y84" i="7"/>
  <c r="X84" i="7"/>
  <c r="AA84" i="7" s="1"/>
  <c r="AB84" i="7" s="1"/>
  <c r="W84" i="7"/>
  <c r="Z83" i="7"/>
  <c r="Y83" i="7"/>
  <c r="X83" i="7"/>
  <c r="AA83" i="7" s="1"/>
  <c r="AB83" i="7" s="1"/>
  <c r="W83" i="7"/>
  <c r="AA82" i="7"/>
  <c r="AB82" i="7" s="1"/>
  <c r="Z82" i="7"/>
  <c r="Y82" i="7"/>
  <c r="X82" i="7"/>
  <c r="W82" i="7"/>
  <c r="AA81" i="7"/>
  <c r="AB81" i="7" s="1"/>
  <c r="Z81" i="7"/>
  <c r="Y81" i="7"/>
  <c r="X81" i="7"/>
  <c r="W81" i="7"/>
  <c r="Z80" i="7"/>
  <c r="Y80" i="7"/>
  <c r="X80" i="7"/>
  <c r="AA80" i="7" s="1"/>
  <c r="AB80" i="7" s="1"/>
  <c r="W80" i="7"/>
  <c r="Z79" i="7"/>
  <c r="Y79" i="7"/>
  <c r="X79" i="7"/>
  <c r="AA79" i="7" s="1"/>
  <c r="AB79" i="7" s="1"/>
  <c r="W79" i="7"/>
  <c r="AA78" i="7"/>
  <c r="AB78" i="7" s="1"/>
  <c r="Z78" i="7"/>
  <c r="Y78" i="7"/>
  <c r="X78" i="7"/>
  <c r="W78" i="7"/>
  <c r="AA77" i="7"/>
  <c r="AB77" i="7" s="1"/>
  <c r="Z77" i="7"/>
  <c r="Y77" i="7"/>
  <c r="X77" i="7"/>
  <c r="W77" i="7"/>
  <c r="Z76" i="7"/>
  <c r="Y76" i="7"/>
  <c r="X76" i="7"/>
  <c r="AA76" i="7" s="1"/>
  <c r="AB76" i="7" s="1"/>
  <c r="W76" i="7"/>
  <c r="Z75" i="7"/>
  <c r="Y75" i="7"/>
  <c r="X75" i="7"/>
  <c r="AA75" i="7" s="1"/>
  <c r="AB75" i="7" s="1"/>
  <c r="W75" i="7"/>
  <c r="AA74" i="7"/>
  <c r="AB74" i="7" s="1"/>
  <c r="Z74" i="7"/>
  <c r="Y74" i="7"/>
  <c r="X74" i="7"/>
  <c r="W74" i="7"/>
  <c r="AA73" i="7"/>
  <c r="AB73" i="7" s="1"/>
  <c r="Z73" i="7"/>
  <c r="Y73" i="7"/>
  <c r="X73" i="7"/>
  <c r="W73" i="7"/>
  <c r="Z72" i="7"/>
  <c r="Y72" i="7"/>
  <c r="X72" i="7"/>
  <c r="AA72" i="7" s="1"/>
  <c r="AB72" i="7" s="1"/>
  <c r="W72" i="7"/>
  <c r="Z71" i="7"/>
  <c r="Y71" i="7"/>
  <c r="X71" i="7"/>
  <c r="AA71" i="7" s="1"/>
  <c r="AB71" i="7" s="1"/>
  <c r="W71" i="7"/>
  <c r="AA70" i="7"/>
  <c r="AB70" i="7" s="1"/>
  <c r="Z70" i="7"/>
  <c r="Y70" i="7"/>
  <c r="X70" i="7"/>
  <c r="W70" i="7"/>
  <c r="AA69" i="7"/>
  <c r="AB69" i="7" s="1"/>
  <c r="Z69" i="7"/>
  <c r="Y69" i="7"/>
  <c r="X69" i="7"/>
  <c r="W69" i="7"/>
  <c r="Z68" i="7"/>
  <c r="Y68" i="7"/>
  <c r="X68" i="7"/>
  <c r="AA68" i="7" s="1"/>
  <c r="AB68" i="7" s="1"/>
  <c r="W68" i="7"/>
  <c r="Z67" i="7"/>
  <c r="Y67" i="7"/>
  <c r="X67" i="7"/>
  <c r="AA67" i="7" s="1"/>
  <c r="AB67" i="7" s="1"/>
  <c r="W67" i="7"/>
  <c r="AA66" i="7"/>
  <c r="AB66" i="7" s="1"/>
  <c r="Z66" i="7"/>
  <c r="Y66" i="7"/>
  <c r="X66" i="7"/>
  <c r="W66" i="7"/>
  <c r="AA65" i="7"/>
  <c r="AB65" i="7" s="1"/>
  <c r="Z65" i="7"/>
  <c r="Y65" i="7"/>
  <c r="X65" i="7"/>
  <c r="W65" i="7"/>
  <c r="Z64" i="7"/>
  <c r="Y64" i="7"/>
  <c r="X64" i="7"/>
  <c r="AA64" i="7" s="1"/>
  <c r="AB64" i="7" s="1"/>
  <c r="W64" i="7"/>
  <c r="AA63" i="7"/>
  <c r="AB63" i="7" s="1"/>
  <c r="Z63" i="7"/>
  <c r="Y63" i="7"/>
  <c r="X63" i="7"/>
  <c r="W63" i="7"/>
  <c r="AA62" i="7"/>
  <c r="AB62" i="7" s="1"/>
  <c r="Z62" i="7"/>
  <c r="Y62" i="7"/>
  <c r="X62" i="7"/>
  <c r="W62" i="7"/>
  <c r="AA61" i="7"/>
  <c r="AB61" i="7" s="1"/>
  <c r="Z61" i="7"/>
  <c r="Y61" i="7"/>
  <c r="X61" i="7"/>
  <c r="W61" i="7"/>
  <c r="Z60" i="7"/>
  <c r="Y60" i="7"/>
  <c r="X60" i="7"/>
  <c r="AA60" i="7" s="1"/>
  <c r="AB60" i="7" s="1"/>
  <c r="W60" i="7"/>
  <c r="AA59" i="7"/>
  <c r="AB59" i="7" s="1"/>
  <c r="Z59" i="7"/>
  <c r="Y59" i="7"/>
  <c r="X59" i="7"/>
  <c r="W59" i="7"/>
  <c r="AA58" i="7"/>
  <c r="AB58" i="7" s="1"/>
  <c r="Z58" i="7"/>
  <c r="Y58" i="7"/>
  <c r="X58" i="7"/>
  <c r="W58" i="7"/>
  <c r="AA57" i="7"/>
  <c r="AB57" i="7" s="1"/>
  <c r="Z57" i="7"/>
  <c r="Y57" i="7"/>
  <c r="X57" i="7"/>
  <c r="W57" i="7"/>
  <c r="Z56" i="7"/>
  <c r="Y56" i="7"/>
  <c r="X56" i="7"/>
  <c r="AA56" i="7" s="1"/>
  <c r="AB56" i="7" s="1"/>
  <c r="W56" i="7"/>
  <c r="AA55" i="7"/>
  <c r="AB55" i="7" s="1"/>
  <c r="Z55" i="7"/>
  <c r="Y55" i="7"/>
  <c r="X55" i="7"/>
  <c r="W55" i="7"/>
  <c r="AA54" i="7"/>
  <c r="AB54" i="7" s="1"/>
  <c r="Z54" i="7"/>
  <c r="Y54" i="7"/>
  <c r="X54" i="7"/>
  <c r="W54" i="7"/>
  <c r="AA53" i="7"/>
  <c r="AB53" i="7" s="1"/>
  <c r="Z53" i="7"/>
  <c r="Y53" i="7"/>
  <c r="X53" i="7"/>
  <c r="W53" i="7"/>
  <c r="Z52" i="7"/>
  <c r="Y52" i="7"/>
  <c r="X52" i="7"/>
  <c r="AA52" i="7" s="1"/>
  <c r="AB52" i="7" s="1"/>
  <c r="W52" i="7"/>
  <c r="AA51" i="7"/>
  <c r="AB51" i="7" s="1"/>
  <c r="Z51" i="7"/>
  <c r="Y51" i="7"/>
  <c r="X51" i="7"/>
  <c r="W51" i="7"/>
  <c r="AA50" i="7"/>
  <c r="AB50" i="7" s="1"/>
  <c r="Z50" i="7"/>
  <c r="Y50" i="7"/>
  <c r="X50" i="7"/>
  <c r="W50" i="7"/>
  <c r="AA49" i="7"/>
  <c r="AB49" i="7" s="1"/>
  <c r="Z49" i="7"/>
  <c r="Y49" i="7"/>
  <c r="X49" i="7"/>
  <c r="W49" i="7"/>
  <c r="Z48" i="7"/>
  <c r="U48" i="7"/>
  <c r="T48" i="7"/>
  <c r="Z47" i="7"/>
  <c r="U47" i="7"/>
  <c r="Y47" i="7" s="1"/>
  <c r="T47" i="7"/>
  <c r="Z46" i="7"/>
  <c r="U46" i="7"/>
  <c r="T46" i="7"/>
  <c r="X46" i="7" s="1"/>
  <c r="AA46" i="7" s="1"/>
  <c r="AB46" i="7" s="1"/>
  <c r="V46" i="7" s="1"/>
  <c r="W46" i="7" s="1"/>
  <c r="Z45" i="7"/>
  <c r="U45" i="7"/>
  <c r="Y45" i="7" s="1"/>
  <c r="T45" i="7"/>
  <c r="X45" i="7" s="1"/>
  <c r="AA45" i="7" s="1"/>
  <c r="Z44" i="7"/>
  <c r="U44" i="7"/>
  <c r="Y44" i="7" s="1"/>
  <c r="T44" i="7"/>
  <c r="X44" i="7" s="1"/>
  <c r="AA44" i="7" s="1"/>
  <c r="Z43" i="7"/>
  <c r="U43" i="7"/>
  <c r="Y43" i="7" s="1"/>
  <c r="T43" i="7"/>
  <c r="X43" i="7" s="1"/>
  <c r="AA43" i="7" s="1"/>
  <c r="Z42" i="7"/>
  <c r="U42" i="7"/>
  <c r="Y42" i="7" s="1"/>
  <c r="T42" i="7"/>
  <c r="Z41" i="7"/>
  <c r="U41" i="7"/>
  <c r="T41" i="7"/>
  <c r="Z40" i="7"/>
  <c r="U40" i="7"/>
  <c r="T40" i="7"/>
  <c r="Z39" i="7"/>
  <c r="U39" i="7"/>
  <c r="T39" i="7"/>
  <c r="Z38" i="7"/>
  <c r="U38" i="7"/>
  <c r="T38" i="7"/>
  <c r="X38" i="7" s="1"/>
  <c r="Z37" i="7"/>
  <c r="U37" i="7"/>
  <c r="Y37" i="7" s="1"/>
  <c r="T37" i="7"/>
  <c r="X37" i="7" s="1"/>
  <c r="Z36" i="7"/>
  <c r="U36" i="7"/>
  <c r="Y36" i="7" s="1"/>
  <c r="T36" i="7"/>
  <c r="X36" i="7" s="1"/>
  <c r="Z35" i="7"/>
  <c r="U35" i="7"/>
  <c r="Y35" i="7" s="1"/>
  <c r="T35" i="7"/>
  <c r="X35" i="7" s="1"/>
  <c r="AA35" i="7" s="1"/>
  <c r="Z34" i="7"/>
  <c r="U34" i="7"/>
  <c r="Y34" i="7" s="1"/>
  <c r="T34" i="7"/>
  <c r="Z33" i="7"/>
  <c r="U33" i="7"/>
  <c r="T33" i="7"/>
  <c r="Z32" i="7"/>
  <c r="U32" i="7"/>
  <c r="T32" i="7"/>
  <c r="Z31" i="7"/>
  <c r="U31" i="7"/>
  <c r="T31" i="7"/>
  <c r="Z30" i="7"/>
  <c r="U30" i="7"/>
  <c r="T30" i="7"/>
  <c r="X30" i="7" s="1"/>
  <c r="Z29" i="7"/>
  <c r="U29" i="7"/>
  <c r="Y29" i="7" s="1"/>
  <c r="T29" i="7"/>
  <c r="X29" i="7" s="1"/>
  <c r="AA29" i="7" s="1"/>
  <c r="Z28" i="7"/>
  <c r="U28" i="7"/>
  <c r="Y28" i="7" s="1"/>
  <c r="T28" i="7"/>
  <c r="X28" i="7" s="1"/>
  <c r="Z27" i="7"/>
  <c r="U27" i="7"/>
  <c r="Y27" i="7" s="1"/>
  <c r="T27" i="7"/>
  <c r="X27" i="7" s="1"/>
  <c r="Z26" i="7"/>
  <c r="U26" i="7"/>
  <c r="Y26" i="7" s="1"/>
  <c r="T26" i="7"/>
  <c r="Z25" i="7"/>
  <c r="U25" i="7"/>
  <c r="T25" i="7"/>
  <c r="Z24" i="7"/>
  <c r="U24" i="7"/>
  <c r="T24" i="7"/>
  <c r="Z23" i="7"/>
  <c r="U23" i="7"/>
  <c r="T23" i="7"/>
  <c r="Z22" i="7"/>
  <c r="U22" i="7"/>
  <c r="T22" i="7"/>
  <c r="X22" i="7" s="1"/>
  <c r="Z21" i="7"/>
  <c r="U21" i="7"/>
  <c r="Y21" i="7" s="1"/>
  <c r="T21" i="7"/>
  <c r="X21" i="7" s="1"/>
  <c r="AA21" i="7" s="1"/>
  <c r="Z20" i="7"/>
  <c r="U20" i="7"/>
  <c r="Y20" i="7" s="1"/>
  <c r="T20" i="7"/>
  <c r="X20" i="7" s="1"/>
  <c r="Z19" i="7"/>
  <c r="U19" i="7"/>
  <c r="Y19" i="7" s="1"/>
  <c r="T19" i="7"/>
  <c r="X19" i="7" s="1"/>
  <c r="Z18" i="7"/>
  <c r="U18" i="7"/>
  <c r="Y18" i="7" s="1"/>
  <c r="T18" i="7"/>
  <c r="Z17" i="7"/>
  <c r="U17" i="7"/>
  <c r="T17" i="7"/>
  <c r="Z16" i="7"/>
  <c r="U16" i="7"/>
  <c r="T16" i="7"/>
  <c r="Z15" i="7"/>
  <c r="U15" i="7"/>
  <c r="T15" i="7"/>
  <c r="Z14" i="7"/>
  <c r="U14" i="7"/>
  <c r="T14" i="7"/>
  <c r="X14" i="7" s="1"/>
  <c r="Z13" i="7"/>
  <c r="U13" i="7"/>
  <c r="Y13" i="7" s="1"/>
  <c r="T13" i="7"/>
  <c r="X13" i="7" s="1"/>
  <c r="AA13" i="7" s="1"/>
  <c r="Z12" i="7"/>
  <c r="U12" i="7"/>
  <c r="Y12" i="7" s="1"/>
  <c r="T12" i="7"/>
  <c r="X12" i="7" s="1"/>
  <c r="Z11" i="7"/>
  <c r="U11" i="7"/>
  <c r="Y11" i="7" s="1"/>
  <c r="T11" i="7"/>
  <c r="X11" i="7" s="1"/>
  <c r="Z10" i="7"/>
  <c r="U10" i="7"/>
  <c r="Y10" i="7" s="1"/>
  <c r="T10" i="7"/>
  <c r="Y27" i="6"/>
  <c r="Y26" i="6"/>
  <c r="X26" i="6"/>
  <c r="W26" i="6"/>
  <c r="Z26" i="6" s="1"/>
  <c r="AA26" i="6" s="1"/>
  <c r="Y25" i="6"/>
  <c r="X25" i="6"/>
  <c r="W25" i="6"/>
  <c r="Z25" i="6" s="1"/>
  <c r="AA25" i="6" s="1"/>
  <c r="AA24" i="6"/>
  <c r="Z24" i="6"/>
  <c r="Y24" i="6"/>
  <c r="X24" i="6"/>
  <c r="W24" i="6"/>
  <c r="Y23" i="6"/>
  <c r="X23" i="6"/>
  <c r="W23" i="6"/>
  <c r="Z23" i="6" s="1"/>
  <c r="AA23" i="6" s="1"/>
  <c r="Y22" i="6"/>
  <c r="X22" i="6"/>
  <c r="W22" i="6"/>
  <c r="Z22" i="6" s="1"/>
  <c r="AA22" i="6" s="1"/>
  <c r="Z21" i="6"/>
  <c r="AA21" i="6" s="1"/>
  <c r="Y21" i="6"/>
  <c r="X21" i="6"/>
  <c r="W21" i="6"/>
  <c r="T21" i="6"/>
  <c r="X27" i="6" s="1"/>
  <c r="S21" i="6"/>
  <c r="W27" i="6" s="1"/>
  <c r="Z27" i="6" s="1"/>
  <c r="AA27" i="6" s="1"/>
  <c r="U21" i="6" s="1"/>
  <c r="Y20" i="6"/>
  <c r="T20" i="6"/>
  <c r="X20" i="6" s="1"/>
  <c r="S20" i="6"/>
  <c r="W20" i="6" s="1"/>
  <c r="Z20" i="6" s="1"/>
  <c r="AA20" i="6" s="1"/>
  <c r="U20" i="6" s="1"/>
  <c r="Y19" i="6"/>
  <c r="T19" i="6"/>
  <c r="X19" i="6" s="1"/>
  <c r="S19" i="6"/>
  <c r="W19" i="6" s="1"/>
  <c r="Y18" i="6"/>
  <c r="T18" i="6"/>
  <c r="X18" i="6" s="1"/>
  <c r="S18" i="6"/>
  <c r="W18" i="6" s="1"/>
  <c r="Y17" i="6"/>
  <c r="T17" i="6"/>
  <c r="X17" i="6" s="1"/>
  <c r="S17" i="6"/>
  <c r="W17" i="6" s="1"/>
  <c r="Z17" i="6" s="1"/>
  <c r="Y16" i="6"/>
  <c r="T16" i="6"/>
  <c r="X16" i="6" s="1"/>
  <c r="S16" i="6"/>
  <c r="W16" i="6" s="1"/>
  <c r="Z16" i="6" s="1"/>
  <c r="Y15" i="6"/>
  <c r="T15" i="6"/>
  <c r="X15" i="6" s="1"/>
  <c r="S15" i="6"/>
  <c r="W15" i="6" s="1"/>
  <c r="Y14" i="6"/>
  <c r="T14" i="6"/>
  <c r="X14" i="6" s="1"/>
  <c r="S14" i="6"/>
  <c r="W14" i="6" s="1"/>
  <c r="Y13" i="6"/>
  <c r="T13" i="6"/>
  <c r="X13" i="6" s="1"/>
  <c r="S13" i="6"/>
  <c r="W13" i="6" s="1"/>
  <c r="Z13" i="6" s="1"/>
  <c r="AA37" i="7" l="1"/>
  <c r="X48" i="7"/>
  <c r="AA48" i="7" s="1"/>
  <c r="AB48" i="7" s="1"/>
  <c r="V48" i="7" s="1"/>
  <c r="W48" i="7" s="1"/>
  <c r="Y30" i="7"/>
  <c r="AA30" i="7" s="1"/>
  <c r="Y48" i="7"/>
  <c r="Y38" i="7"/>
  <c r="AA38" i="7" s="1"/>
  <c r="X16" i="7"/>
  <c r="X15" i="7"/>
  <c r="X40" i="7"/>
  <c r="Y39" i="7"/>
  <c r="AA36" i="7"/>
  <c r="Y25" i="7"/>
  <c r="X23" i="7"/>
  <c r="X41" i="7"/>
  <c r="Y40" i="7"/>
  <c r="X26" i="7"/>
  <c r="AA26" i="7" s="1"/>
  <c r="X24" i="7"/>
  <c r="Y15" i="7"/>
  <c r="Y14" i="7"/>
  <c r="AA14" i="7" s="1"/>
  <c r="X42" i="7"/>
  <c r="AA42" i="7" s="1"/>
  <c r="Y41" i="7"/>
  <c r="X18" i="7"/>
  <c r="AA18" i="7" s="1"/>
  <c r="X17" i="7"/>
  <c r="Y16" i="7"/>
  <c r="X47" i="7"/>
  <c r="AA47" i="7" s="1"/>
  <c r="AB47" i="7" s="1"/>
  <c r="V47" i="7" s="1"/>
  <c r="W47" i="7" s="1"/>
  <c r="Y46" i="7"/>
  <c r="X39" i="7"/>
  <c r="AA39" i="7" s="1"/>
  <c r="Y23" i="7"/>
  <c r="Y17" i="7"/>
  <c r="X10" i="7"/>
  <c r="AA10" i="7" s="1"/>
  <c r="X34" i="7"/>
  <c r="AA34" i="7" s="1"/>
  <c r="Y33" i="7"/>
  <c r="X33" i="7"/>
  <c r="Y32" i="7"/>
  <c r="X32" i="7"/>
  <c r="AA32" i="7" s="1"/>
  <c r="Y31" i="7"/>
  <c r="X31" i="7"/>
  <c r="AA31" i="7" s="1"/>
  <c r="X25" i="7"/>
  <c r="AA25" i="7" s="1"/>
  <c r="Y24" i="7"/>
  <c r="Y22" i="7"/>
  <c r="AA22" i="7" s="1"/>
  <c r="Y67" i="9"/>
  <c r="X67" i="9"/>
  <c r="Y11" i="9"/>
  <c r="X39" i="9"/>
  <c r="X11" i="9"/>
  <c r="Y39" i="9"/>
  <c r="AA95" i="9"/>
  <c r="AB95" i="9" s="1"/>
  <c r="AA94" i="9"/>
  <c r="AB94" i="9" s="1"/>
  <c r="X91" i="9"/>
  <c r="AA91" i="9" s="1"/>
  <c r="AB91" i="9" s="1"/>
  <c r="V87" i="9" s="1"/>
  <c r="W91" i="9" s="1"/>
  <c r="Y90" i="9"/>
  <c r="X90" i="9"/>
  <c r="AA90" i="9" s="1"/>
  <c r="X89" i="9"/>
  <c r="AA89" i="9" s="1"/>
  <c r="AB89" i="9" s="1"/>
  <c r="V85" i="9" s="1"/>
  <c r="X87" i="9"/>
  <c r="AA87" i="9" s="1"/>
  <c r="AB87" i="9" s="1"/>
  <c r="V83" i="9" s="1"/>
  <c r="Y85" i="9"/>
  <c r="X85" i="9"/>
  <c r="AA85" i="9" s="1"/>
  <c r="Y84" i="9"/>
  <c r="X84" i="9"/>
  <c r="AA84" i="9" s="1"/>
  <c r="AB84" i="9" s="1"/>
  <c r="V80" i="9" s="1"/>
  <c r="Y83" i="9"/>
  <c r="Y82" i="9"/>
  <c r="Y81" i="9"/>
  <c r="Y80" i="9"/>
  <c r="Y79" i="9"/>
  <c r="X77" i="9"/>
  <c r="AA77" i="9" s="1"/>
  <c r="X75" i="9"/>
  <c r="AA75" i="9" s="1"/>
  <c r="X70" i="9"/>
  <c r="AA70" i="9" s="1"/>
  <c r="AB70" i="9" s="1"/>
  <c r="V66" i="9" s="1"/>
  <c r="Y69" i="9"/>
  <c r="Y51" i="9"/>
  <c r="Y49" i="9"/>
  <c r="Y48" i="9"/>
  <c r="X47" i="9"/>
  <c r="X46" i="9"/>
  <c r="Y45" i="9"/>
  <c r="Y43" i="9"/>
  <c r="X40" i="9"/>
  <c r="Y24" i="9"/>
  <c r="X24" i="9"/>
  <c r="AA24" i="9" s="1"/>
  <c r="X18" i="9"/>
  <c r="Y66" i="9"/>
  <c r="X66" i="9"/>
  <c r="AA66" i="9" s="1"/>
  <c r="AB66" i="9" s="1"/>
  <c r="V62" i="9" s="1"/>
  <c r="Y65" i="9"/>
  <c r="X65" i="9"/>
  <c r="AA65" i="9" s="1"/>
  <c r="AB65" i="9" s="1"/>
  <c r="V61" i="9" s="1"/>
  <c r="Y64" i="9"/>
  <c r="X64" i="9"/>
  <c r="AA64" i="9" s="1"/>
  <c r="AB64" i="9" s="1"/>
  <c r="V60" i="9" s="1"/>
  <c r="Y63" i="9"/>
  <c r="X63" i="9"/>
  <c r="AA63" i="9" s="1"/>
  <c r="AB63" i="9" s="1"/>
  <c r="V59" i="9" s="1"/>
  <c r="Y62" i="9"/>
  <c r="X62" i="9"/>
  <c r="AA62" i="9" s="1"/>
  <c r="AB62" i="9" s="1"/>
  <c r="V58" i="9" s="1"/>
  <c r="Y61" i="9"/>
  <c r="X61" i="9"/>
  <c r="AA61" i="9" s="1"/>
  <c r="AB61" i="9" s="1"/>
  <c r="V57" i="9" s="1"/>
  <c r="Y60" i="9"/>
  <c r="X60" i="9"/>
  <c r="AA60" i="9" s="1"/>
  <c r="AB60" i="9" s="1"/>
  <c r="V56" i="9" s="1"/>
  <c r="Y59" i="9"/>
  <c r="X59" i="9"/>
  <c r="AA59" i="9" s="1"/>
  <c r="AB59" i="9" s="1"/>
  <c r="V55" i="9" s="1"/>
  <c r="Y58" i="9"/>
  <c r="X58" i="9"/>
  <c r="AA58" i="9" s="1"/>
  <c r="AB58" i="9" s="1"/>
  <c r="V54" i="9" s="1"/>
  <c r="Y57" i="9"/>
  <c r="X57" i="9"/>
  <c r="AA57" i="9" s="1"/>
  <c r="AB57" i="9" s="1"/>
  <c r="V53" i="9" s="1"/>
  <c r="Y56" i="9"/>
  <c r="X56" i="9"/>
  <c r="AA56" i="9" s="1"/>
  <c r="Y55" i="9"/>
  <c r="X55" i="9"/>
  <c r="AA55" i="9" s="1"/>
  <c r="Y54" i="9"/>
  <c r="X54" i="9"/>
  <c r="AA54" i="9" s="1"/>
  <c r="Y53" i="9"/>
  <c r="X53" i="9"/>
  <c r="AA53" i="9" s="1"/>
  <c r="X44" i="9"/>
  <c r="X43" i="9"/>
  <c r="AA43" i="9" s="1"/>
  <c r="Y41" i="9"/>
  <c r="X23" i="9"/>
  <c r="Y22" i="9"/>
  <c r="Y20" i="9"/>
  <c r="Y18" i="9"/>
  <c r="X17" i="9"/>
  <c r="Y14" i="9"/>
  <c r="Y12" i="9"/>
  <c r="AA11" i="9"/>
  <c r="Y38" i="9"/>
  <c r="X38" i="9"/>
  <c r="AA38" i="9" s="1"/>
  <c r="Y37" i="9"/>
  <c r="X37" i="9"/>
  <c r="AA37" i="9" s="1"/>
  <c r="Y36" i="9"/>
  <c r="X36" i="9"/>
  <c r="AA36" i="9" s="1"/>
  <c r="Y35" i="9"/>
  <c r="X35" i="9"/>
  <c r="AA35" i="9" s="1"/>
  <c r="Y34" i="9"/>
  <c r="X34" i="9"/>
  <c r="AA34" i="9" s="1"/>
  <c r="Y33" i="9"/>
  <c r="X33" i="9"/>
  <c r="AA33" i="9" s="1"/>
  <c r="Y32" i="9"/>
  <c r="X32" i="9"/>
  <c r="AA32" i="9" s="1"/>
  <c r="Y31" i="9"/>
  <c r="X31" i="9"/>
  <c r="AA31" i="9" s="1"/>
  <c r="Y30" i="9"/>
  <c r="X30" i="9"/>
  <c r="AA30" i="9" s="1"/>
  <c r="Y29" i="9"/>
  <c r="X29" i="9"/>
  <c r="Y28" i="9"/>
  <c r="X28" i="9"/>
  <c r="AA28" i="9" s="1"/>
  <c r="Y27" i="9"/>
  <c r="X27" i="9"/>
  <c r="AA27" i="9" s="1"/>
  <c r="Y26" i="9"/>
  <c r="X26" i="9"/>
  <c r="AA26" i="9" s="1"/>
  <c r="Y25" i="9"/>
  <c r="X25" i="9"/>
  <c r="Y19" i="9"/>
  <c r="X16" i="9"/>
  <c r="X13" i="9"/>
  <c r="X12" i="9"/>
  <c r="Y10" i="9"/>
  <c r="X10" i="9"/>
  <c r="AA10" i="9" s="1"/>
  <c r="X88" i="9"/>
  <c r="AA88" i="9" s="1"/>
  <c r="AB88" i="9" s="1"/>
  <c r="V84" i="9" s="1"/>
  <c r="W88" i="9" s="1"/>
  <c r="X80" i="9"/>
  <c r="AA80" i="9" s="1"/>
  <c r="AB80" i="9" s="1"/>
  <c r="V76" i="9" s="1"/>
  <c r="Y78" i="9"/>
  <c r="X78" i="9"/>
  <c r="AA78" i="9" s="1"/>
  <c r="AB78" i="9" s="1"/>
  <c r="V74" i="9" s="1"/>
  <c r="Y76" i="9"/>
  <c r="Y71" i="9"/>
  <c r="X69" i="9"/>
  <c r="AA69" i="9" s="1"/>
  <c r="Y68" i="9"/>
  <c r="AA67" i="9"/>
  <c r="AB67" i="9" s="1"/>
  <c r="V63" i="9" s="1"/>
  <c r="X52" i="9"/>
  <c r="X49" i="9"/>
  <c r="AA49" i="9" s="1"/>
  <c r="X48" i="9"/>
  <c r="AA48" i="9" s="1"/>
  <c r="AB48" i="9" s="1"/>
  <c r="W48" i="9" s="1"/>
  <c r="Y47" i="9"/>
  <c r="Y44" i="9"/>
  <c r="Y42" i="9"/>
  <c r="Y40" i="9"/>
  <c r="Y23" i="9"/>
  <c r="X22" i="9"/>
  <c r="Y16" i="9"/>
  <c r="X14" i="9"/>
  <c r="Y13" i="9"/>
  <c r="AA93" i="9"/>
  <c r="AB93" i="9" s="1"/>
  <c r="V89" i="9" s="1"/>
  <c r="W93" i="9" s="1"/>
  <c r="X92" i="9"/>
  <c r="AA92" i="9" s="1"/>
  <c r="AB92" i="9" s="1"/>
  <c r="V88" i="9" s="1"/>
  <c r="Y91" i="9"/>
  <c r="X86" i="9"/>
  <c r="AA86" i="9" s="1"/>
  <c r="AB86" i="9" s="1"/>
  <c r="V82" i="9" s="1"/>
  <c r="W86" i="9" s="1"/>
  <c r="X83" i="9"/>
  <c r="AA83" i="9" s="1"/>
  <c r="X82" i="9"/>
  <c r="AA82" i="9" s="1"/>
  <c r="AB82" i="9" s="1"/>
  <c r="V78" i="9" s="1"/>
  <c r="W82" i="9" s="1"/>
  <c r="X79" i="9"/>
  <c r="AA79" i="9" s="1"/>
  <c r="AB79" i="9" s="1"/>
  <c r="V75" i="9" s="1"/>
  <c r="W79" i="9" s="1"/>
  <c r="X74" i="9"/>
  <c r="AA74" i="9" s="1"/>
  <c r="AB74" i="9" s="1"/>
  <c r="V70" i="9" s="1"/>
  <c r="W74" i="9" s="1"/>
  <c r="X73" i="9"/>
  <c r="AA73" i="9" s="1"/>
  <c r="AB73" i="9" s="1"/>
  <c r="V69" i="9" s="1"/>
  <c r="W73" i="9" s="1"/>
  <c r="X72" i="9"/>
  <c r="AA72" i="9" s="1"/>
  <c r="AB72" i="9" s="1"/>
  <c r="X71" i="9"/>
  <c r="AA71" i="9" s="1"/>
  <c r="AB71" i="9" s="1"/>
  <c r="V67" i="9" s="1"/>
  <c r="W71" i="9" s="1"/>
  <c r="X68" i="9"/>
  <c r="AA68" i="9" s="1"/>
  <c r="AB68" i="9" s="1"/>
  <c r="V64" i="9" s="1"/>
  <c r="W68" i="9" s="1"/>
  <c r="Y52" i="9"/>
  <c r="X51" i="9"/>
  <c r="AA51" i="9" s="1"/>
  <c r="AB51" i="9" s="1"/>
  <c r="W51" i="9" s="1"/>
  <c r="Y46" i="9"/>
  <c r="X45" i="9"/>
  <c r="X41" i="9"/>
  <c r="Y21" i="9"/>
  <c r="X20" i="9"/>
  <c r="Y15" i="9"/>
  <c r="Y92" i="9"/>
  <c r="Y89" i="9"/>
  <c r="Y88" i="9"/>
  <c r="Y87" i="9"/>
  <c r="Y86" i="9"/>
  <c r="AB85" i="9"/>
  <c r="V81" i="9" s="1"/>
  <c r="W85" i="9" s="1"/>
  <c r="X81" i="9"/>
  <c r="AA81" i="9" s="1"/>
  <c r="AB81" i="9" s="1"/>
  <c r="V77" i="9" s="1"/>
  <c r="W81" i="9" s="1"/>
  <c r="Y77" i="9"/>
  <c r="X76" i="9"/>
  <c r="AA76" i="9" s="1"/>
  <c r="AB76" i="9" s="1"/>
  <c r="V72" i="9" s="1"/>
  <c r="W76" i="9" s="1"/>
  <c r="Y75" i="9"/>
  <c r="Y74" i="9"/>
  <c r="Y73" i="9"/>
  <c r="Y72" i="9"/>
  <c r="Y70" i="9"/>
  <c r="Y50" i="9"/>
  <c r="X50" i="9"/>
  <c r="AA50" i="9" s="1"/>
  <c r="AB50" i="9" s="1"/>
  <c r="W50" i="9" s="1"/>
  <c r="X42" i="9"/>
  <c r="AA39" i="9"/>
  <c r="X21" i="9"/>
  <c r="X19" i="9"/>
  <c r="Y17" i="9"/>
  <c r="X15" i="9"/>
  <c r="X25" i="8"/>
  <c r="W25" i="8"/>
  <c r="Z25" i="8" s="1"/>
  <c r="AA25" i="8" s="1"/>
  <c r="U25" i="8" s="1"/>
  <c r="X24" i="8"/>
  <c r="X23" i="8"/>
  <c r="X22" i="8"/>
  <c r="W22" i="8"/>
  <c r="Z22" i="8" s="1"/>
  <c r="X20" i="8"/>
  <c r="W20" i="8"/>
  <c r="W27" i="8"/>
  <c r="Z27" i="8" s="1"/>
  <c r="AA27" i="8" s="1"/>
  <c r="U27" i="8" s="1"/>
  <c r="X21" i="8"/>
  <c r="W21" i="8"/>
  <c r="X18" i="8"/>
  <c r="X17" i="8"/>
  <c r="X13" i="8"/>
  <c r="W26" i="8"/>
  <c r="Z26" i="8" s="1"/>
  <c r="AA26" i="8" s="1"/>
  <c r="X19" i="8"/>
  <c r="W19" i="8"/>
  <c r="Z19" i="8" s="1"/>
  <c r="X27" i="8"/>
  <c r="W18" i="8"/>
  <c r="W17" i="8"/>
  <c r="X16" i="8"/>
  <c r="W16" i="8"/>
  <c r="Z16" i="8" s="1"/>
  <c r="X15" i="8"/>
  <c r="W15" i="8"/>
  <c r="Z15" i="8" s="1"/>
  <c r="W13" i="8"/>
  <c r="Z13" i="8" s="1"/>
  <c r="X26" i="8"/>
  <c r="W24" i="8"/>
  <c r="Z24" i="8" s="1"/>
  <c r="AA24" i="8" s="1"/>
  <c r="U24" i="8" s="1"/>
  <c r="W23" i="8"/>
  <c r="Z23" i="8" s="1"/>
  <c r="AA23" i="8" s="1"/>
  <c r="U23" i="8" s="1"/>
  <c r="X14" i="8"/>
  <c r="W14" i="8"/>
  <c r="Z14" i="8" s="1"/>
  <c r="AA12" i="7"/>
  <c r="AA20" i="7"/>
  <c r="AA28" i="7"/>
  <c r="AA11" i="7"/>
  <c r="AA19" i="7"/>
  <c r="AA27" i="7"/>
  <c r="AA16" i="6"/>
  <c r="U16" i="6" s="1"/>
  <c r="Z19" i="6"/>
  <c r="Z14" i="6"/>
  <c r="AA14" i="6" s="1"/>
  <c r="U14" i="6" s="1"/>
  <c r="Z15" i="6"/>
  <c r="Z18" i="6"/>
  <c r="AA18" i="6" s="1"/>
  <c r="U18" i="6" s="1"/>
  <c r="Z21" i="8" l="1"/>
  <c r="Z18" i="8"/>
  <c r="Z17" i="8"/>
  <c r="Z20" i="8"/>
  <c r="AA25" i="9"/>
  <c r="AA46" i="9"/>
  <c r="AA52" i="9"/>
  <c r="AA29" i="9"/>
  <c r="AA47" i="9"/>
  <c r="AA40" i="7"/>
  <c r="AA41" i="7"/>
  <c r="AA14" i="9"/>
  <c r="AA15" i="7"/>
  <c r="AA16" i="7"/>
  <c r="AA23" i="7"/>
  <c r="AA24" i="7"/>
  <c r="AA17" i="7"/>
  <c r="AA33" i="7"/>
  <c r="AB83" i="9"/>
  <c r="V79" i="9" s="1"/>
  <c r="W83" i="9" s="1"/>
  <c r="AA23" i="9"/>
  <c r="W80" i="9"/>
  <c r="W78" i="9"/>
  <c r="AA45" i="9"/>
  <c r="AA19" i="9"/>
  <c r="W92" i="9"/>
  <c r="V68" i="9"/>
  <c r="W72" i="9" s="1"/>
  <c r="AA44" i="9"/>
  <c r="AA17" i="9"/>
  <c r="AA16" i="9"/>
  <c r="AA13" i="9"/>
  <c r="AA12" i="9"/>
  <c r="W89" i="9"/>
  <c r="AA22" i="9"/>
  <c r="AB90" i="9"/>
  <c r="V86" i="9" s="1"/>
  <c r="W90" i="9" s="1"/>
  <c r="AB77" i="9"/>
  <c r="V73" i="9" s="1"/>
  <c r="W77" i="9" s="1"/>
  <c r="AB69" i="9"/>
  <c r="V65" i="9" s="1"/>
  <c r="W69" i="9" s="1"/>
  <c r="W67" i="9"/>
  <c r="AA41" i="9"/>
  <c r="AA20" i="9"/>
  <c r="W58" i="9"/>
  <c r="AB75" i="9"/>
  <c r="V71" i="9" s="1"/>
  <c r="W75" i="9" s="1"/>
  <c r="AB49" i="9"/>
  <c r="W49" i="9" s="1"/>
  <c r="AA42" i="9"/>
  <c r="AA21" i="9"/>
  <c r="AA15" i="9"/>
  <c r="AB56" i="9" s="1"/>
  <c r="V52" i="9" s="1"/>
  <c r="W56" i="9" s="1"/>
  <c r="W84" i="9"/>
  <c r="W70" i="9"/>
  <c r="AA18" i="9"/>
  <c r="W60" i="9"/>
  <c r="W57" i="9"/>
  <c r="W66" i="9"/>
  <c r="W87" i="9"/>
  <c r="AA40" i="9"/>
  <c r="W65" i="9"/>
  <c r="W64" i="9"/>
  <c r="W63" i="9"/>
  <c r="W62" i="9"/>
  <c r="W61" i="9"/>
  <c r="W59" i="9"/>
  <c r="AA15" i="6"/>
  <c r="U15" i="6" s="1"/>
  <c r="AA17" i="6"/>
  <c r="U17" i="6" s="1"/>
  <c r="AA19" i="6"/>
  <c r="U19" i="6" s="1"/>
  <c r="AA13" i="6"/>
  <c r="U13" i="6" s="1"/>
  <c r="AB44" i="7" l="1"/>
  <c r="V44" i="7" s="1"/>
  <c r="W44" i="7" s="1"/>
  <c r="AB43" i="7"/>
  <c r="V43" i="7" s="1"/>
  <c r="W43" i="7" s="1"/>
  <c r="AB45" i="7"/>
  <c r="V45" i="7" s="1"/>
  <c r="W45" i="7" s="1"/>
  <c r="AB40" i="9"/>
  <c r="V40" i="9" s="1"/>
  <c r="W40" i="9" s="1"/>
  <c r="AA13" i="8"/>
  <c r="U13" i="8" s="1"/>
  <c r="AA15" i="8"/>
  <c r="U15" i="8" s="1"/>
  <c r="AA17" i="8"/>
  <c r="U17" i="8" s="1"/>
  <c r="AA21" i="8"/>
  <c r="U21" i="8" s="1"/>
  <c r="AA18" i="8"/>
  <c r="U18" i="8" s="1"/>
  <c r="AA20" i="8"/>
  <c r="U20" i="8" s="1"/>
  <c r="AA14" i="8"/>
  <c r="U14" i="8" s="1"/>
  <c r="AA19" i="8"/>
  <c r="U19" i="8" s="1"/>
  <c r="AA16" i="8"/>
  <c r="U16" i="8" s="1"/>
  <c r="AA22" i="8"/>
  <c r="U22" i="8" s="1"/>
  <c r="AB53" i="9"/>
  <c r="V49" i="9" s="1"/>
  <c r="W53" i="9" s="1"/>
  <c r="AB54" i="9"/>
  <c r="V50" i="9" s="1"/>
  <c r="W54" i="9" s="1"/>
  <c r="AB55" i="9"/>
  <c r="V51" i="9" s="1"/>
  <c r="W55" i="9" s="1"/>
  <c r="AB52" i="9"/>
  <c r="V48" i="9" s="1"/>
  <c r="W52" i="9" s="1"/>
  <c r="AB46" i="9"/>
  <c r="V46" i="9" s="1"/>
  <c r="W46" i="9" s="1"/>
  <c r="AB47" i="9"/>
  <c r="V47" i="9" s="1"/>
  <c r="W47" i="9" s="1"/>
  <c r="AB41" i="7"/>
  <c r="V41" i="7" s="1"/>
  <c r="W41" i="7" s="1"/>
  <c r="AB40" i="7"/>
  <c r="V40" i="7" s="1"/>
  <c r="W40" i="7" s="1"/>
  <c r="AB33" i="7"/>
  <c r="V33" i="7" s="1"/>
  <c r="W33" i="7" s="1"/>
  <c r="AB42" i="7"/>
  <c r="V42" i="7" s="1"/>
  <c r="W42" i="7" s="1"/>
  <c r="AB39" i="7"/>
  <c r="V39" i="7" s="1"/>
  <c r="W39" i="7" s="1"/>
  <c r="AB38" i="7"/>
  <c r="V38" i="7" s="1"/>
  <c r="W38" i="7" s="1"/>
  <c r="AB37" i="7"/>
  <c r="V37" i="7" s="1"/>
  <c r="W37" i="7" s="1"/>
  <c r="AB35" i="7"/>
  <c r="V35" i="7" s="1"/>
  <c r="W35" i="7" s="1"/>
  <c r="AB34" i="7"/>
  <c r="V34" i="7" s="1"/>
  <c r="W34" i="7" s="1"/>
  <c r="AB31" i="7"/>
  <c r="V31" i="7" s="1"/>
  <c r="W31" i="7" s="1"/>
  <c r="AB15" i="7"/>
  <c r="V15" i="7" s="1"/>
  <c r="W15" i="7" s="1"/>
  <c r="AB32" i="7"/>
  <c r="V32" i="7" s="1"/>
  <c r="W32" i="7" s="1"/>
  <c r="AB24" i="7"/>
  <c r="V24" i="7" s="1"/>
  <c r="W24" i="7" s="1"/>
  <c r="AB18" i="7"/>
  <c r="V18" i="7" s="1"/>
  <c r="W18" i="7" s="1"/>
  <c r="AB16" i="7"/>
  <c r="V16" i="7" s="1"/>
  <c r="W16" i="7" s="1"/>
  <c r="AB30" i="7"/>
  <c r="V30" i="7" s="1"/>
  <c r="W30" i="7" s="1"/>
  <c r="AB10" i="7"/>
  <c r="V10" i="7" s="1"/>
  <c r="W10" i="7" s="1"/>
  <c r="AB20" i="7"/>
  <c r="V20" i="7" s="1"/>
  <c r="W20" i="7" s="1"/>
  <c r="AB26" i="7"/>
  <c r="V26" i="7" s="1"/>
  <c r="W26" i="7" s="1"/>
  <c r="AB25" i="7"/>
  <c r="V25" i="7" s="1"/>
  <c r="W25" i="7" s="1"/>
  <c r="AB29" i="7"/>
  <c r="V29" i="7" s="1"/>
  <c r="W29" i="7" s="1"/>
  <c r="AB36" i="7"/>
  <c r="V36" i="7" s="1"/>
  <c r="W36" i="7" s="1"/>
  <c r="AB11" i="7"/>
  <c r="V11" i="7" s="1"/>
  <c r="W11" i="7" s="1"/>
  <c r="AB21" i="7"/>
  <c r="V21" i="7" s="1"/>
  <c r="W21" i="7" s="1"/>
  <c r="AB28" i="7"/>
  <c r="V28" i="7" s="1"/>
  <c r="W28" i="7" s="1"/>
  <c r="AB19" i="7"/>
  <c r="V19" i="7" s="1"/>
  <c r="W19" i="7" s="1"/>
  <c r="AB13" i="7"/>
  <c r="V13" i="7" s="1"/>
  <c r="W13" i="7" s="1"/>
  <c r="AB17" i="7"/>
  <c r="V17" i="7" s="1"/>
  <c r="W17" i="7" s="1"/>
  <c r="AB14" i="7"/>
  <c r="V14" i="7" s="1"/>
  <c r="W14" i="7" s="1"/>
  <c r="AB12" i="7"/>
  <c r="V12" i="7" s="1"/>
  <c r="W12" i="7" s="1"/>
  <c r="AB22" i="7"/>
  <c r="V22" i="7" s="1"/>
  <c r="W22" i="7" s="1"/>
  <c r="AB27" i="7"/>
  <c r="V27" i="7" s="1"/>
  <c r="W27" i="7" s="1"/>
  <c r="AB23" i="7"/>
  <c r="V23" i="7" s="1"/>
  <c r="W23" i="7" s="1"/>
  <c r="AB43" i="9"/>
  <c r="V43" i="9" s="1"/>
  <c r="W43" i="9" s="1"/>
  <c r="AB44" i="9"/>
  <c r="V44" i="9" s="1"/>
  <c r="W44" i="9" s="1"/>
  <c r="AB15" i="9"/>
  <c r="V15" i="9" s="1"/>
  <c r="W15" i="9" s="1"/>
  <c r="AB21" i="9"/>
  <c r="V21" i="9" s="1"/>
  <c r="W21" i="9" s="1"/>
  <c r="AB45" i="9"/>
  <c r="V45" i="9" s="1"/>
  <c r="W45" i="9" s="1"/>
  <c r="AB42" i="9"/>
  <c r="V42" i="9" s="1"/>
  <c r="W42" i="9" s="1"/>
  <c r="AB25" i="9"/>
  <c r="V25" i="9" s="1"/>
  <c r="W25" i="9" s="1"/>
  <c r="AB26" i="9"/>
  <c r="V26" i="9" s="1"/>
  <c r="W26" i="9" s="1"/>
  <c r="AB27" i="9"/>
  <c r="V27" i="9" s="1"/>
  <c r="W27" i="9" s="1"/>
  <c r="AB28" i="9"/>
  <c r="V28" i="9" s="1"/>
  <c r="W28" i="9" s="1"/>
  <c r="AB29" i="9"/>
  <c r="V29" i="9" s="1"/>
  <c r="W29" i="9" s="1"/>
  <c r="AB30" i="9"/>
  <c r="V30" i="9" s="1"/>
  <c r="W30" i="9" s="1"/>
  <c r="AB31" i="9"/>
  <c r="V31" i="9" s="1"/>
  <c r="W31" i="9" s="1"/>
  <c r="AB32" i="9"/>
  <c r="V32" i="9" s="1"/>
  <c r="W32" i="9" s="1"/>
  <c r="AB33" i="9"/>
  <c r="V33" i="9" s="1"/>
  <c r="W33" i="9" s="1"/>
  <c r="AB34" i="9"/>
  <c r="V34" i="9" s="1"/>
  <c r="W34" i="9" s="1"/>
  <c r="AB35" i="9"/>
  <c r="V35" i="9" s="1"/>
  <c r="W35" i="9" s="1"/>
  <c r="AB36" i="9"/>
  <c r="V36" i="9" s="1"/>
  <c r="W36" i="9" s="1"/>
  <c r="AB37" i="9"/>
  <c r="V37" i="9" s="1"/>
  <c r="W37" i="9" s="1"/>
  <c r="AB38" i="9"/>
  <c r="V38" i="9" s="1"/>
  <c r="W38" i="9" s="1"/>
  <c r="AB11" i="9"/>
  <c r="V11" i="9" s="1"/>
  <c r="W11" i="9" s="1"/>
  <c r="AB17" i="9"/>
  <c r="V17" i="9" s="1"/>
  <c r="W17" i="9" s="1"/>
  <c r="AB23" i="9"/>
  <c r="V23" i="9" s="1"/>
  <c r="W23" i="9" s="1"/>
  <c r="AB24" i="9"/>
  <c r="V24" i="9" s="1"/>
  <c r="W24" i="9" s="1"/>
  <c r="AB19" i="9"/>
  <c r="V19" i="9" s="1"/>
  <c r="W19" i="9" s="1"/>
  <c r="AB39" i="9"/>
  <c r="V39" i="9" s="1"/>
  <c r="W39" i="9" s="1"/>
  <c r="AB14" i="9"/>
  <c r="V14" i="9" s="1"/>
  <c r="W14" i="9" s="1"/>
  <c r="AB10" i="9"/>
  <c r="V10" i="9" s="1"/>
  <c r="W10" i="9" s="1"/>
  <c r="AB12" i="9"/>
  <c r="V12" i="9" s="1"/>
  <c r="W12" i="9" s="1"/>
  <c r="AB18" i="9"/>
  <c r="V18" i="9" s="1"/>
  <c r="W18" i="9" s="1"/>
  <c r="AB20" i="9"/>
  <c r="V20" i="9" s="1"/>
  <c r="W20" i="9" s="1"/>
  <c r="AB13" i="9"/>
  <c r="V13" i="9" s="1"/>
  <c r="W13" i="9" s="1"/>
  <c r="AB16" i="9"/>
  <c r="V16" i="9" s="1"/>
  <c r="W16" i="9" s="1"/>
  <c r="AB22" i="9"/>
  <c r="V22" i="9" s="1"/>
  <c r="W22" i="9" s="1"/>
  <c r="AB41" i="9"/>
  <c r="V41" i="9" s="1"/>
  <c r="W41" i="9" s="1"/>
  <c r="Z95" i="5"/>
  <c r="Y95" i="5"/>
  <c r="X95" i="5"/>
  <c r="AA95" i="5" s="1"/>
  <c r="AB95" i="5" s="1"/>
  <c r="W95" i="5"/>
  <c r="AA94" i="5"/>
  <c r="AB94" i="5" s="1"/>
  <c r="Z94" i="5"/>
  <c r="Y94" i="5"/>
  <c r="X94" i="5"/>
  <c r="W94" i="5"/>
  <c r="Z93" i="5"/>
  <c r="Y93" i="5"/>
  <c r="X93" i="5"/>
  <c r="AA93" i="5" s="1"/>
  <c r="AB93" i="5" s="1"/>
  <c r="W93" i="5"/>
  <c r="Z92" i="5"/>
  <c r="Y92" i="5"/>
  <c r="X92" i="5"/>
  <c r="AA92" i="5" s="1"/>
  <c r="AB92" i="5" s="1"/>
  <c r="W92" i="5"/>
  <c r="Z91" i="5"/>
  <c r="Y91" i="5"/>
  <c r="X91" i="5"/>
  <c r="AA91" i="5" s="1"/>
  <c r="AB91" i="5" s="1"/>
  <c r="W91" i="5"/>
  <c r="AA90" i="5"/>
  <c r="AB90" i="5" s="1"/>
  <c r="Z90" i="5"/>
  <c r="Y90" i="5"/>
  <c r="X90" i="5"/>
  <c r="W90" i="5"/>
  <c r="Z89" i="5"/>
  <c r="Y89" i="5"/>
  <c r="X89" i="5"/>
  <c r="AA89" i="5" s="1"/>
  <c r="AB89" i="5" s="1"/>
  <c r="W89" i="5"/>
  <c r="Z88" i="5"/>
  <c r="Y88" i="5"/>
  <c r="X88" i="5"/>
  <c r="AA88" i="5" s="1"/>
  <c r="AB88" i="5" s="1"/>
  <c r="W88" i="5"/>
  <c r="Z87" i="5"/>
  <c r="Y87" i="5"/>
  <c r="X87" i="5"/>
  <c r="AA87" i="5" s="1"/>
  <c r="AB87" i="5" s="1"/>
  <c r="W87" i="5"/>
  <c r="AA86" i="5"/>
  <c r="AB86" i="5" s="1"/>
  <c r="Z86" i="5"/>
  <c r="Y86" i="5"/>
  <c r="X86" i="5"/>
  <c r="W86" i="5"/>
  <c r="Z85" i="5"/>
  <c r="Y85" i="5"/>
  <c r="X85" i="5"/>
  <c r="AA85" i="5" s="1"/>
  <c r="AB85" i="5" s="1"/>
  <c r="W85" i="5"/>
  <c r="Z84" i="5"/>
  <c r="Y84" i="5"/>
  <c r="X84" i="5"/>
  <c r="AA84" i="5" s="1"/>
  <c r="AB84" i="5" s="1"/>
  <c r="W84" i="5"/>
  <c r="Z83" i="5"/>
  <c r="Y83" i="5"/>
  <c r="X83" i="5"/>
  <c r="AA83" i="5" s="1"/>
  <c r="AB83" i="5" s="1"/>
  <c r="W83" i="5"/>
  <c r="AA82" i="5"/>
  <c r="AB82" i="5" s="1"/>
  <c r="Z82" i="5"/>
  <c r="Y82" i="5"/>
  <c r="X82" i="5"/>
  <c r="W82" i="5"/>
  <c r="Z81" i="5"/>
  <c r="Y81" i="5"/>
  <c r="X81" i="5"/>
  <c r="AA81" i="5" s="1"/>
  <c r="AB81" i="5" s="1"/>
  <c r="W81" i="5"/>
  <c r="Z80" i="5"/>
  <c r="Y80" i="5"/>
  <c r="X80" i="5"/>
  <c r="AA80" i="5" s="1"/>
  <c r="AB80" i="5" s="1"/>
  <c r="W80" i="5"/>
  <c r="AA79" i="5"/>
  <c r="AB79" i="5" s="1"/>
  <c r="Z79" i="5"/>
  <c r="Y79" i="5"/>
  <c r="X79" i="5"/>
  <c r="W79" i="5"/>
  <c r="AA78" i="5"/>
  <c r="AB78" i="5" s="1"/>
  <c r="Z78" i="5"/>
  <c r="Y78" i="5"/>
  <c r="X78" i="5"/>
  <c r="W78" i="5"/>
  <c r="Z77" i="5"/>
  <c r="Y77" i="5"/>
  <c r="X77" i="5"/>
  <c r="AA77" i="5" s="1"/>
  <c r="AB77" i="5" s="1"/>
  <c r="W77" i="5"/>
  <c r="Z76" i="5"/>
  <c r="Y76" i="5"/>
  <c r="X76" i="5"/>
  <c r="AA76" i="5" s="1"/>
  <c r="AB76" i="5" s="1"/>
  <c r="W76" i="5"/>
  <c r="AA75" i="5"/>
  <c r="AB75" i="5" s="1"/>
  <c r="Z75" i="5"/>
  <c r="Y75" i="5"/>
  <c r="X75" i="5"/>
  <c r="W75" i="5"/>
  <c r="AA74" i="5"/>
  <c r="AB74" i="5" s="1"/>
  <c r="Z74" i="5"/>
  <c r="Y74" i="5"/>
  <c r="X74" i="5"/>
  <c r="W74" i="5"/>
  <c r="AA73" i="5"/>
  <c r="AB73" i="5" s="1"/>
  <c r="Z73" i="5"/>
  <c r="Y73" i="5"/>
  <c r="X73" i="5"/>
  <c r="W73" i="5"/>
  <c r="Z72" i="5"/>
  <c r="Y72" i="5"/>
  <c r="X72" i="5"/>
  <c r="AA72" i="5" s="1"/>
  <c r="AB72" i="5" s="1"/>
  <c r="W72" i="5"/>
  <c r="AA71" i="5"/>
  <c r="AB71" i="5" s="1"/>
  <c r="Z71" i="5"/>
  <c r="Y71" i="5"/>
  <c r="X71" i="5"/>
  <c r="W71" i="5"/>
  <c r="AA70" i="5"/>
  <c r="AB70" i="5" s="1"/>
  <c r="Z70" i="5"/>
  <c r="Y70" i="5"/>
  <c r="X70" i="5"/>
  <c r="W70" i="5"/>
  <c r="AA69" i="5"/>
  <c r="AB69" i="5" s="1"/>
  <c r="Z69" i="5"/>
  <c r="Y69" i="5"/>
  <c r="X69" i="5"/>
  <c r="W69" i="5"/>
  <c r="Z68" i="5"/>
  <c r="Y68" i="5"/>
  <c r="X68" i="5"/>
  <c r="AA68" i="5" s="1"/>
  <c r="AB68" i="5" s="1"/>
  <c r="W68" i="5"/>
  <c r="AA67" i="5"/>
  <c r="AB67" i="5" s="1"/>
  <c r="Z67" i="5"/>
  <c r="Y67" i="5"/>
  <c r="X67" i="5"/>
  <c r="W67" i="5"/>
  <c r="AA66" i="5"/>
  <c r="AB66" i="5" s="1"/>
  <c r="Z66" i="5"/>
  <c r="Y66" i="5"/>
  <c r="X66" i="5"/>
  <c r="W66" i="5"/>
  <c r="AA65" i="5"/>
  <c r="AB65" i="5" s="1"/>
  <c r="Z65" i="5"/>
  <c r="Y65" i="5"/>
  <c r="X65" i="5"/>
  <c r="W65" i="5"/>
  <c r="Z64" i="5"/>
  <c r="Y64" i="5"/>
  <c r="X64" i="5"/>
  <c r="AA64" i="5" s="1"/>
  <c r="AB64" i="5" s="1"/>
  <c r="W64" i="5"/>
  <c r="AA63" i="5"/>
  <c r="AB63" i="5" s="1"/>
  <c r="Z63" i="5"/>
  <c r="Y63" i="5"/>
  <c r="X63" i="5"/>
  <c r="W63" i="5"/>
  <c r="AA62" i="5"/>
  <c r="AB62" i="5" s="1"/>
  <c r="Z62" i="5"/>
  <c r="Y62" i="5"/>
  <c r="X62" i="5"/>
  <c r="W62" i="5"/>
  <c r="AA61" i="5"/>
  <c r="AB61" i="5" s="1"/>
  <c r="Z61" i="5"/>
  <c r="Y61" i="5"/>
  <c r="X61" i="5"/>
  <c r="W61" i="5"/>
  <c r="Z60" i="5"/>
  <c r="Y60" i="5"/>
  <c r="X60" i="5"/>
  <c r="AA60" i="5" s="1"/>
  <c r="AB60" i="5" s="1"/>
  <c r="W60" i="5"/>
  <c r="AA59" i="5"/>
  <c r="AB59" i="5" s="1"/>
  <c r="Z59" i="5"/>
  <c r="Y59" i="5"/>
  <c r="X59" i="5"/>
  <c r="W59" i="5"/>
  <c r="AA58" i="5"/>
  <c r="AB58" i="5" s="1"/>
  <c r="Z58" i="5"/>
  <c r="Y58" i="5"/>
  <c r="X58" i="5"/>
  <c r="W58" i="5"/>
  <c r="AA57" i="5"/>
  <c r="AB57" i="5" s="1"/>
  <c r="Z57" i="5"/>
  <c r="Y57" i="5"/>
  <c r="X57" i="5"/>
  <c r="W57" i="5"/>
  <c r="Z56" i="5"/>
  <c r="Y56" i="5"/>
  <c r="X56" i="5"/>
  <c r="AA56" i="5" s="1"/>
  <c r="AB56" i="5" s="1"/>
  <c r="W56" i="5"/>
  <c r="AA55" i="5"/>
  <c r="AB55" i="5" s="1"/>
  <c r="Z55" i="5"/>
  <c r="Y55" i="5"/>
  <c r="X55" i="5"/>
  <c r="W55" i="5"/>
  <c r="AA54" i="5"/>
  <c r="AB54" i="5" s="1"/>
  <c r="Z54" i="5"/>
  <c r="Y54" i="5"/>
  <c r="X54" i="5"/>
  <c r="W54" i="5"/>
  <c r="AA53" i="5"/>
  <c r="AB53" i="5" s="1"/>
  <c r="Z53" i="5"/>
  <c r="Y53" i="5"/>
  <c r="X53" i="5"/>
  <c r="W53" i="5"/>
  <c r="Z52" i="5"/>
  <c r="Y52" i="5"/>
  <c r="X52" i="5"/>
  <c r="AA52" i="5" s="1"/>
  <c r="AB52" i="5" s="1"/>
  <c r="W52" i="5"/>
  <c r="AA51" i="5"/>
  <c r="AB51" i="5" s="1"/>
  <c r="Z51" i="5"/>
  <c r="Y51" i="5"/>
  <c r="X51" i="5"/>
  <c r="W51" i="5"/>
  <c r="AA50" i="5"/>
  <c r="AB50" i="5" s="1"/>
  <c r="Z50" i="5"/>
  <c r="Y50" i="5"/>
  <c r="X50" i="5"/>
  <c r="W50" i="5"/>
  <c r="AA49" i="5"/>
  <c r="AB49" i="5" s="1"/>
  <c r="Z49" i="5"/>
  <c r="Y49" i="5"/>
  <c r="X49" i="5"/>
  <c r="W49" i="5"/>
  <c r="Z48" i="5"/>
  <c r="U48" i="5"/>
  <c r="Y48" i="5" s="1"/>
  <c r="T48" i="5"/>
  <c r="Z47" i="5"/>
  <c r="U47" i="5"/>
  <c r="T47" i="5"/>
  <c r="Z46" i="5"/>
  <c r="U46" i="5"/>
  <c r="T46" i="5"/>
  <c r="X46" i="5" s="1"/>
  <c r="AA46" i="5" s="1"/>
  <c r="AB46" i="5" s="1"/>
  <c r="V46" i="5" s="1"/>
  <c r="W46" i="5" s="1"/>
  <c r="Z45" i="5"/>
  <c r="U45" i="5"/>
  <c r="Y45" i="5" s="1"/>
  <c r="T45" i="5"/>
  <c r="X45" i="5" s="1"/>
  <c r="AA45" i="5" s="1"/>
  <c r="AB45" i="5" s="1"/>
  <c r="V45" i="5" s="1"/>
  <c r="W45" i="5" s="1"/>
  <c r="Z44" i="5"/>
  <c r="U44" i="5"/>
  <c r="Y44" i="5" s="1"/>
  <c r="T44" i="5"/>
  <c r="X44" i="5" s="1"/>
  <c r="AA44" i="5" s="1"/>
  <c r="AB44" i="5" s="1"/>
  <c r="V44" i="5" s="1"/>
  <c r="W44" i="5" s="1"/>
  <c r="Z43" i="5"/>
  <c r="U43" i="5"/>
  <c r="Y43" i="5" s="1"/>
  <c r="T43" i="5"/>
  <c r="X43" i="5" s="1"/>
  <c r="AA43" i="5" s="1"/>
  <c r="AB43" i="5" s="1"/>
  <c r="V43" i="5" s="1"/>
  <c r="W43" i="5" s="1"/>
  <c r="Z42" i="5"/>
  <c r="U42" i="5"/>
  <c r="Y42" i="5" s="1"/>
  <c r="T42" i="5"/>
  <c r="X42" i="5" s="1"/>
  <c r="AA42" i="5" s="1"/>
  <c r="AB42" i="5" s="1"/>
  <c r="V42" i="5" s="1"/>
  <c r="W42" i="5" s="1"/>
  <c r="Z41" i="5"/>
  <c r="U41" i="5"/>
  <c r="Y41" i="5" s="1"/>
  <c r="T41" i="5"/>
  <c r="X41" i="5" s="1"/>
  <c r="AA41" i="5" s="1"/>
  <c r="AB41" i="5" s="1"/>
  <c r="V41" i="5" s="1"/>
  <c r="W41" i="5" s="1"/>
  <c r="Z40" i="5"/>
  <c r="U40" i="5"/>
  <c r="Y40" i="5" s="1"/>
  <c r="T40" i="5"/>
  <c r="Z39" i="5"/>
  <c r="U39" i="5"/>
  <c r="Y39" i="5" s="1"/>
  <c r="T39" i="5"/>
  <c r="Z38" i="5"/>
  <c r="U38" i="5"/>
  <c r="T38" i="5"/>
  <c r="X38" i="5" s="1"/>
  <c r="Z37" i="5"/>
  <c r="U37" i="5"/>
  <c r="Y37" i="5" s="1"/>
  <c r="T37" i="5"/>
  <c r="X37" i="5" s="1"/>
  <c r="AA37" i="5" s="1"/>
  <c r="Z36" i="5"/>
  <c r="U36" i="5"/>
  <c r="Y36" i="5" s="1"/>
  <c r="T36" i="5"/>
  <c r="X36" i="5" s="1"/>
  <c r="Z35" i="5"/>
  <c r="U35" i="5"/>
  <c r="Y35" i="5" s="1"/>
  <c r="T35" i="5"/>
  <c r="X35" i="5" s="1"/>
  <c r="Z34" i="5"/>
  <c r="U34" i="5"/>
  <c r="Y34" i="5" s="1"/>
  <c r="T34" i="5"/>
  <c r="X34" i="5" s="1"/>
  <c r="AA34" i="5" s="1"/>
  <c r="Z33" i="5"/>
  <c r="U33" i="5"/>
  <c r="Y33" i="5" s="1"/>
  <c r="T33" i="5"/>
  <c r="X33" i="5" s="1"/>
  <c r="AA33" i="5" s="1"/>
  <c r="Z32" i="5"/>
  <c r="U32" i="5"/>
  <c r="Y32" i="5" s="1"/>
  <c r="T32" i="5"/>
  <c r="Z31" i="5"/>
  <c r="U31" i="5"/>
  <c r="T31" i="5"/>
  <c r="Z30" i="5"/>
  <c r="U30" i="5"/>
  <c r="T30" i="5"/>
  <c r="X30" i="5" s="1"/>
  <c r="Z29" i="5"/>
  <c r="U29" i="5"/>
  <c r="Y29" i="5" s="1"/>
  <c r="T29" i="5"/>
  <c r="X29" i="5" s="1"/>
  <c r="AA29" i="5" s="1"/>
  <c r="Z28" i="5"/>
  <c r="U28" i="5"/>
  <c r="Y28" i="5" s="1"/>
  <c r="T28" i="5"/>
  <c r="X28" i="5" s="1"/>
  <c r="Z27" i="5"/>
  <c r="U27" i="5"/>
  <c r="Y27" i="5" s="1"/>
  <c r="T27" i="5"/>
  <c r="X27" i="5" s="1"/>
  <c r="AA27" i="5" s="1"/>
  <c r="Z26" i="5"/>
  <c r="U26" i="5"/>
  <c r="Y26" i="5" s="1"/>
  <c r="T26" i="5"/>
  <c r="Z25" i="5"/>
  <c r="U25" i="5"/>
  <c r="T25" i="5"/>
  <c r="Z24" i="5"/>
  <c r="U24" i="5"/>
  <c r="T24" i="5"/>
  <c r="Z23" i="5"/>
  <c r="U23" i="5"/>
  <c r="T23" i="5"/>
  <c r="Z22" i="5"/>
  <c r="U22" i="5"/>
  <c r="T22" i="5"/>
  <c r="X22" i="5" s="1"/>
  <c r="Z21" i="5"/>
  <c r="U21" i="5"/>
  <c r="Y21" i="5" s="1"/>
  <c r="T21" i="5"/>
  <c r="X21" i="5" s="1"/>
  <c r="Z20" i="5"/>
  <c r="U20" i="5"/>
  <c r="Y20" i="5" s="1"/>
  <c r="T20" i="5"/>
  <c r="X20" i="5" s="1"/>
  <c r="Z19" i="5"/>
  <c r="U19" i="5"/>
  <c r="Y19" i="5" s="1"/>
  <c r="T19" i="5"/>
  <c r="X19" i="5" s="1"/>
  <c r="Z18" i="5"/>
  <c r="U18" i="5"/>
  <c r="Y18" i="5" s="1"/>
  <c r="T18" i="5"/>
  <c r="Z17" i="5"/>
  <c r="U17" i="5"/>
  <c r="T17" i="5"/>
  <c r="Z16" i="5"/>
  <c r="U16" i="5"/>
  <c r="Y16" i="5" s="1"/>
  <c r="T16" i="5"/>
  <c r="Z15" i="5"/>
  <c r="U15" i="5"/>
  <c r="T15" i="5"/>
  <c r="Z14" i="5"/>
  <c r="U14" i="5"/>
  <c r="T14" i="5"/>
  <c r="X14" i="5" s="1"/>
  <c r="Z13" i="5"/>
  <c r="U13" i="5"/>
  <c r="Y13" i="5" s="1"/>
  <c r="T13" i="5"/>
  <c r="X13" i="5" s="1"/>
  <c r="Z12" i="5"/>
  <c r="U12" i="5"/>
  <c r="Y12" i="5" s="1"/>
  <c r="T12" i="5"/>
  <c r="X12" i="5" s="1"/>
  <c r="Z11" i="5"/>
  <c r="U11" i="5"/>
  <c r="Y11" i="5" s="1"/>
  <c r="T11" i="5"/>
  <c r="X11" i="5" s="1"/>
  <c r="AA11" i="5" s="1"/>
  <c r="Z10" i="5"/>
  <c r="U10" i="5"/>
  <c r="Y10" i="5" s="1"/>
  <c r="T10" i="5"/>
  <c r="Y27" i="4"/>
  <c r="Y26" i="4"/>
  <c r="X26" i="4"/>
  <c r="W26" i="4"/>
  <c r="Z26" i="4" s="1"/>
  <c r="AA26" i="4" s="1"/>
  <c r="Y25" i="4"/>
  <c r="X25" i="4"/>
  <c r="W25" i="4"/>
  <c r="Z25" i="4" s="1"/>
  <c r="AA25" i="4" s="1"/>
  <c r="AA24" i="4"/>
  <c r="Z24" i="4"/>
  <c r="Y24" i="4"/>
  <c r="X24" i="4"/>
  <c r="W24" i="4"/>
  <c r="Y23" i="4"/>
  <c r="X23" i="4"/>
  <c r="W23" i="4"/>
  <c r="Z23" i="4" s="1"/>
  <c r="AA23" i="4" s="1"/>
  <c r="Y22" i="4"/>
  <c r="X22" i="4"/>
  <c r="W22" i="4"/>
  <c r="Z22" i="4" s="1"/>
  <c r="AA22" i="4" s="1"/>
  <c r="Z21" i="4"/>
  <c r="AA21" i="4" s="1"/>
  <c r="Y21" i="4"/>
  <c r="X21" i="4"/>
  <c r="W21" i="4"/>
  <c r="T21" i="4"/>
  <c r="X27" i="4" s="1"/>
  <c r="S21" i="4"/>
  <c r="W27" i="4" s="1"/>
  <c r="Z27" i="4" s="1"/>
  <c r="AA27" i="4" s="1"/>
  <c r="U21" i="4" s="1"/>
  <c r="Y20" i="4"/>
  <c r="T20" i="4"/>
  <c r="X20" i="4" s="1"/>
  <c r="S20" i="4"/>
  <c r="W20" i="4" s="1"/>
  <c r="Z20" i="4" s="1"/>
  <c r="AA20" i="4" s="1"/>
  <c r="U20" i="4" s="1"/>
  <c r="Y19" i="4"/>
  <c r="T19" i="4"/>
  <c r="X19" i="4" s="1"/>
  <c r="S19" i="4"/>
  <c r="W19" i="4" s="1"/>
  <c r="Y18" i="4"/>
  <c r="T18" i="4"/>
  <c r="X18" i="4" s="1"/>
  <c r="S18" i="4"/>
  <c r="W18" i="4" s="1"/>
  <c r="Y17" i="4"/>
  <c r="T17" i="4"/>
  <c r="X17" i="4" s="1"/>
  <c r="S17" i="4"/>
  <c r="W17" i="4" s="1"/>
  <c r="Y16" i="4"/>
  <c r="T16" i="4"/>
  <c r="X16" i="4" s="1"/>
  <c r="S16" i="4"/>
  <c r="W16" i="4" s="1"/>
  <c r="Y15" i="4"/>
  <c r="T15" i="4"/>
  <c r="X15" i="4" s="1"/>
  <c r="S15" i="4"/>
  <c r="W15" i="4" s="1"/>
  <c r="Z15" i="4" s="1"/>
  <c r="Y14" i="4"/>
  <c r="T14" i="4"/>
  <c r="X14" i="4" s="1"/>
  <c r="S14" i="4"/>
  <c r="W14" i="4" s="1"/>
  <c r="Y13" i="4"/>
  <c r="T13" i="4"/>
  <c r="X13" i="4" s="1"/>
  <c r="S13" i="4"/>
  <c r="W13" i="4" s="1"/>
  <c r="Z13" i="4" s="1"/>
  <c r="AA36" i="5" l="1"/>
  <c r="AA35" i="5"/>
  <c r="Z16" i="4"/>
  <c r="AA21" i="5"/>
  <c r="AA19" i="5"/>
  <c r="Y17" i="5"/>
  <c r="Y46" i="5"/>
  <c r="X40" i="5"/>
  <c r="AA40" i="5" s="1"/>
  <c r="AB40" i="5" s="1"/>
  <c r="V40" i="5" s="1"/>
  <c r="W40" i="5" s="1"/>
  <c r="X32" i="5"/>
  <c r="AA32" i="5" s="1"/>
  <c r="X31" i="5"/>
  <c r="X18" i="5"/>
  <c r="AA18" i="5" s="1"/>
  <c r="Y15" i="5"/>
  <c r="X48" i="5"/>
  <c r="AA48" i="5" s="1"/>
  <c r="AB48" i="5" s="1"/>
  <c r="V48" i="5" s="1"/>
  <c r="W48" i="5" s="1"/>
  <c r="Y47" i="5"/>
  <c r="X47" i="5"/>
  <c r="AA47" i="5" s="1"/>
  <c r="AB47" i="5" s="1"/>
  <c r="V47" i="5" s="1"/>
  <c r="W47" i="5" s="1"/>
  <c r="Y30" i="5"/>
  <c r="AA30" i="5" s="1"/>
  <c r="X17" i="5"/>
  <c r="X39" i="5"/>
  <c r="AA39" i="5" s="1"/>
  <c r="AB39" i="5" s="1"/>
  <c r="V39" i="5" s="1"/>
  <c r="W39" i="5" s="1"/>
  <c r="Y38" i="5"/>
  <c r="AA38" i="5" s="1"/>
  <c r="Y31" i="5"/>
  <c r="X16" i="5"/>
  <c r="AA16" i="5" s="1"/>
  <c r="X10" i="5"/>
  <c r="X26" i="5"/>
  <c r="Y25" i="5"/>
  <c r="X25" i="5"/>
  <c r="AA25" i="5" s="1"/>
  <c r="Y24" i="5"/>
  <c r="X24" i="5"/>
  <c r="AA24" i="5" s="1"/>
  <c r="Y23" i="5"/>
  <c r="X23" i="5"/>
  <c r="AA23" i="5" s="1"/>
  <c r="Y22" i="5"/>
  <c r="AA22" i="5" s="1"/>
  <c r="X15" i="5"/>
  <c r="Y14" i="5"/>
  <c r="AA14" i="5" s="1"/>
  <c r="AA10" i="5"/>
  <c r="AA13" i="5"/>
  <c r="AA26" i="5"/>
  <c r="AA20" i="5"/>
  <c r="AA28" i="5"/>
  <c r="AA12" i="5"/>
  <c r="Z19" i="4"/>
  <c r="AA19" i="4" s="1"/>
  <c r="U19" i="4" s="1"/>
  <c r="Z14" i="4"/>
  <c r="Z17" i="4"/>
  <c r="Z18" i="4"/>
  <c r="AA17" i="5" l="1"/>
  <c r="AA17" i="4"/>
  <c r="U17" i="4" s="1"/>
  <c r="AA31" i="5"/>
  <c r="AA15" i="5"/>
  <c r="AB38" i="5" s="1"/>
  <c r="V38" i="5" s="1"/>
  <c r="W38" i="5" s="1"/>
  <c r="AB20" i="5"/>
  <c r="V20" i="5" s="1"/>
  <c r="W20" i="5" s="1"/>
  <c r="AB25" i="5"/>
  <c r="V25" i="5" s="1"/>
  <c r="W25" i="5" s="1"/>
  <c r="AB18" i="5"/>
  <c r="V18" i="5" s="1"/>
  <c r="W18" i="5" s="1"/>
  <c r="AB15" i="5"/>
  <c r="V15" i="5" s="1"/>
  <c r="W15" i="5" s="1"/>
  <c r="AB22" i="5"/>
  <c r="V22" i="5" s="1"/>
  <c r="W22" i="5" s="1"/>
  <c r="AB21" i="5"/>
  <c r="V21" i="5" s="1"/>
  <c r="W21" i="5" s="1"/>
  <c r="AB26" i="5"/>
  <c r="V26" i="5" s="1"/>
  <c r="W26" i="5" s="1"/>
  <c r="AB30" i="5"/>
  <c r="V30" i="5" s="1"/>
  <c r="W30" i="5" s="1"/>
  <c r="AB27" i="5"/>
  <c r="V27" i="5" s="1"/>
  <c r="W27" i="5" s="1"/>
  <c r="AB12" i="5"/>
  <c r="V12" i="5" s="1"/>
  <c r="W12" i="5" s="1"/>
  <c r="AB17" i="5"/>
  <c r="V17" i="5" s="1"/>
  <c r="W17" i="5" s="1"/>
  <c r="AB23" i="5"/>
  <c r="V23" i="5" s="1"/>
  <c r="W23" i="5" s="1"/>
  <c r="AB16" i="5"/>
  <c r="V16" i="5" s="1"/>
  <c r="W16" i="5" s="1"/>
  <c r="AB11" i="5"/>
  <c r="V11" i="5" s="1"/>
  <c r="W11" i="5" s="1"/>
  <c r="AB24" i="5"/>
  <c r="V24" i="5" s="1"/>
  <c r="W24" i="5" s="1"/>
  <c r="AB14" i="5"/>
  <c r="V14" i="5" s="1"/>
  <c r="W14" i="5" s="1"/>
  <c r="AB29" i="5"/>
  <c r="V29" i="5" s="1"/>
  <c r="W29" i="5" s="1"/>
  <c r="AB19" i="5"/>
  <c r="V19" i="5" s="1"/>
  <c r="W19" i="5" s="1"/>
  <c r="AB13" i="5"/>
  <c r="V13" i="5" s="1"/>
  <c r="W13" i="5" s="1"/>
  <c r="AA18" i="4"/>
  <c r="U18" i="4" s="1"/>
  <c r="AA15" i="4"/>
  <c r="U15" i="4" s="1"/>
  <c r="AA16" i="4"/>
  <c r="U16" i="4" s="1"/>
  <c r="AA13" i="4"/>
  <c r="U13" i="4" s="1"/>
  <c r="AA14" i="4"/>
  <c r="U14" i="4" s="1"/>
  <c r="AB35" i="5" l="1"/>
  <c r="V35" i="5" s="1"/>
  <c r="W35" i="5" s="1"/>
  <c r="AB36" i="5"/>
  <c r="V36" i="5" s="1"/>
  <c r="W36" i="5" s="1"/>
  <c r="AB37" i="5"/>
  <c r="V37" i="5" s="1"/>
  <c r="W37" i="5" s="1"/>
  <c r="AB34" i="5"/>
  <c r="V34" i="5" s="1"/>
  <c r="W34" i="5" s="1"/>
  <c r="AB31" i="5"/>
  <c r="V31" i="5" s="1"/>
  <c r="W31" i="5" s="1"/>
  <c r="AB33" i="5"/>
  <c r="V33" i="5" s="1"/>
  <c r="W33" i="5" s="1"/>
  <c r="AB10" i="5"/>
  <c r="V10" i="5" s="1"/>
  <c r="W10" i="5" s="1"/>
  <c r="AB28" i="5"/>
  <c r="V28" i="5" s="1"/>
  <c r="W28" i="5" s="1"/>
  <c r="AB32" i="5"/>
  <c r="V32" i="5" s="1"/>
  <c r="W32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MladenČačić</author>
  </authors>
  <commentList>
    <comment ref="R2" authorId="0" shapeId="0" xr:uid="{6751A8BB-2BF6-40CB-BC66-64CFC7FEBE21}">
      <text>
        <r>
          <rPr>
            <b/>
            <sz val="12"/>
            <color indexed="81"/>
            <rFont val="Tahoma"/>
            <family val="2"/>
            <charset val="238"/>
          </rPr>
          <t xml:space="preserve">Mladen Čačić:
</t>
        </r>
        <r>
          <rPr>
            <sz val="12"/>
            <color indexed="81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MladenČačić</author>
  </authors>
  <commentList>
    <comment ref="R2" authorId="0" shapeId="0" xr:uid="{881CF959-D615-474F-9CE3-AD04499E68A1}">
      <text>
        <r>
          <rPr>
            <b/>
            <sz val="12"/>
            <color indexed="81"/>
            <rFont val="Tahoma"/>
            <family val="2"/>
            <charset val="238"/>
          </rPr>
          <t xml:space="preserve">Mladen Čačić:
</t>
        </r>
        <r>
          <rPr>
            <sz val="12"/>
            <color indexed="81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MladenČačić</author>
  </authors>
  <commentList>
    <comment ref="R2" authorId="0" shapeId="0" xr:uid="{EAC58CE0-13D8-41CB-BA3B-5378094FD7BE}">
      <text>
        <r>
          <rPr>
            <b/>
            <sz val="12"/>
            <color indexed="81"/>
            <rFont val="Tahoma"/>
            <family val="2"/>
            <charset val="238"/>
          </rPr>
          <t xml:space="preserve">Mladen Čačić:
</t>
        </r>
        <r>
          <rPr>
            <sz val="12"/>
            <color indexed="81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<sst xmlns="http://schemas.openxmlformats.org/spreadsheetml/2006/main" count="502" uniqueCount="182">
  <si>
    <t>Savez SRD Međimurske Županije</t>
  </si>
  <si>
    <t>LOV RIBE UDICOM NA PLOVAK</t>
  </si>
  <si>
    <t xml:space="preserve">                                                      </t>
  </si>
  <si>
    <t>1. ŽUPANIJSKA  LIGA  2026.</t>
  </si>
  <si>
    <t>EKIPNI PLASMAN</t>
  </si>
  <si>
    <t>Red. br.</t>
  </si>
  <si>
    <t>EKIPA</t>
  </si>
  <si>
    <t>I. kolo</t>
  </si>
  <si>
    <t>II. kolo</t>
  </si>
  <si>
    <t>III. kolo</t>
  </si>
  <si>
    <t>IV. kolo</t>
  </si>
  <si>
    <t>V. kolo</t>
  </si>
  <si>
    <t>VI. kolo</t>
  </si>
  <si>
    <t>VII. kolo</t>
  </si>
  <si>
    <t>VIII. kolo</t>
  </si>
  <si>
    <t>UKUPNO</t>
  </si>
  <si>
    <t>10.05. Stara Graba Turčišće</t>
  </si>
  <si>
    <t>07.06. SRC Novakovec</t>
  </si>
  <si>
    <t>14.06. Retencija Selnica</t>
  </si>
  <si>
    <t>28.06. Stara Graba Turčišće</t>
  </si>
  <si>
    <t>16.08. Kanal Sveta Marija</t>
  </si>
  <si>
    <t>11.10. SRC Palovec</t>
  </si>
  <si>
    <t>bod</t>
  </si>
  <si>
    <t>grama</t>
  </si>
  <si>
    <t>težina</t>
  </si>
  <si>
    <t>PLASMAN</t>
  </si>
  <si>
    <t>TSH 2 Sensas Som.si Čakovec</t>
  </si>
  <si>
    <t>Linjak Palovec</t>
  </si>
  <si>
    <t>TSH 1 Sensas Som.si Čakovec</t>
  </si>
  <si>
    <t>Linjak Ivanovec</t>
  </si>
  <si>
    <t>Klen 1 Sveta Marija</t>
  </si>
  <si>
    <t>Zlatna Udica Krištanovec</t>
  </si>
  <si>
    <t>Šaran Palinovec</t>
  </si>
  <si>
    <t>Som Kotoriba</t>
  </si>
  <si>
    <t>Črnec Donji Hraščan</t>
  </si>
  <si>
    <t>Klen 2 Sveta Marija</t>
  </si>
  <si>
    <t>Savez SRD Međimurske županije</t>
  </si>
  <si>
    <t>POJEDINAČNI PLASMAN</t>
  </si>
  <si>
    <t>IME I PREZIME</t>
  </si>
  <si>
    <t>Perko Miljenko</t>
  </si>
  <si>
    <t>Lisijak Marijan</t>
  </si>
  <si>
    <t>Kovač Ranko</t>
  </si>
  <si>
    <t>Ištvanek Fabricio</t>
  </si>
  <si>
    <t>Kovač Robert</t>
  </si>
  <si>
    <t>Ružić Davor</t>
  </si>
  <si>
    <t>Radmanić Vanja</t>
  </si>
  <si>
    <t>Horvat Damir</t>
  </si>
  <si>
    <t>Zrna Damir</t>
  </si>
  <si>
    <t>Vadlja Danijel</t>
  </si>
  <si>
    <t>Zrna Jan</t>
  </si>
  <si>
    <t>Jagec Marko</t>
  </si>
  <si>
    <t>Palfi Goran</t>
  </si>
  <si>
    <t>Mesarić Miro</t>
  </si>
  <si>
    <t>Jug Leon</t>
  </si>
  <si>
    <t>Čanadi Marko</t>
  </si>
  <si>
    <t>Strbad Stjepan</t>
  </si>
  <si>
    <t>Komorski Petar</t>
  </si>
  <si>
    <t>Golubić Dinko</t>
  </si>
  <si>
    <t>Špilak Denis</t>
  </si>
  <si>
    <t>Kovač Patrik</t>
  </si>
  <si>
    <t>Klarić Boris</t>
  </si>
  <si>
    <t>Lisijak Saša</t>
  </si>
  <si>
    <t>Naranđa Marko</t>
  </si>
  <si>
    <t>Kuhanec Nenad</t>
  </si>
  <si>
    <t>Rožman Marijan</t>
  </si>
  <si>
    <t>Barić Tomica</t>
  </si>
  <si>
    <t>Varga Antun</t>
  </si>
  <si>
    <t>Šipek Fran</t>
  </si>
  <si>
    <t>Sabolić Željko</t>
  </si>
  <si>
    <t>2. ŽUPANIJSKA  LIGA ISTOK  2026.</t>
  </si>
  <si>
    <t>10.05. Šoderica Goričan</t>
  </si>
  <si>
    <t>14.06. Šudergraba  Mađarinke Kotoriba</t>
  </si>
  <si>
    <t>09.08. Kanal Orehovica</t>
  </si>
  <si>
    <t>30.08. Kanal Orehovica</t>
  </si>
  <si>
    <t>13.09. Žužička Kotoriba</t>
  </si>
  <si>
    <t>11.10. Šudergraba  Mađarinke Kotoriba</t>
  </si>
  <si>
    <t>Smuđ Draškovec</t>
  </si>
  <si>
    <t xml:space="preserve">Glavatica Futtura Sensas 1 Prelog </t>
  </si>
  <si>
    <t>Smuđ Goričan</t>
  </si>
  <si>
    <t>Sunčanica Pribislavec</t>
  </si>
  <si>
    <t xml:space="preserve">Glavatica Futtura Sensas 2 Prelog </t>
  </si>
  <si>
    <t>Žužička Kotoriba</t>
  </si>
  <si>
    <t>2. ŽUPANIJSKA  LIGA ISTOK 2026.</t>
  </si>
  <si>
    <t>Zdravko Slavićek</t>
  </si>
  <si>
    <t>Danijel Balent</t>
  </si>
  <si>
    <t>Branko Mesarić</t>
  </si>
  <si>
    <t>Mario Hrešč</t>
  </si>
  <si>
    <t>Glavatica 1 Futtura Sensas Prelog</t>
  </si>
  <si>
    <t>Dragan Čonkaš</t>
  </si>
  <si>
    <t>Jan Špiranac</t>
  </si>
  <si>
    <t>Zoran Juričan</t>
  </si>
  <si>
    <t/>
  </si>
  <si>
    <t>Leo Begović</t>
  </si>
  <si>
    <t>Miroslav Horvat</t>
  </si>
  <si>
    <t>Igor Sobočanec</t>
  </si>
  <si>
    <t>Roko Naranđa</t>
  </si>
  <si>
    <t>Glavatica 2 Futtura Sensas Prelog</t>
  </si>
  <si>
    <t>Željko Potarić</t>
  </si>
  <si>
    <t>Tihomir Židov</t>
  </si>
  <si>
    <t>Matija Habijan</t>
  </si>
  <si>
    <t>Krešimir Zvošec</t>
  </si>
  <si>
    <t>Marko Škoda</t>
  </si>
  <si>
    <t>Luka Tisaj</t>
  </si>
  <si>
    <t>Danijel Jalšovec</t>
  </si>
  <si>
    <t>Dragutin Horvat</t>
  </si>
  <si>
    <t>Josip Marđetko</t>
  </si>
  <si>
    <t>Stavislav Mikulić</t>
  </si>
  <si>
    <t>2. ŽUPANIJSKA  LIGA ZAPAD  2026.</t>
  </si>
  <si>
    <t>10.05.Stara Mura Podturen</t>
  </si>
  <si>
    <t>14.06. Šljunčara Quadro Miklavec</t>
  </si>
  <si>
    <t>09.08. Retencija Selnica</t>
  </si>
  <si>
    <t>30.08. Retencija Šenkovec</t>
  </si>
  <si>
    <t>13.09. Retencija Šenkovec</t>
  </si>
  <si>
    <t>11.10. Stara Graba Turčišće</t>
  </si>
  <si>
    <t>Šaran Podturen</t>
  </si>
  <si>
    <t>Čakovec 1 Interland</t>
  </si>
  <si>
    <t>Verk Križovec</t>
  </si>
  <si>
    <t>TSH Sensas Som.si Čakovec</t>
  </si>
  <si>
    <t>Karas Peklenica</t>
  </si>
  <si>
    <t>Ribica Turčišće</t>
  </si>
  <si>
    <t>Stara Mura Miklavec</t>
  </si>
  <si>
    <t>2. ŽUPANIJSKA  LIGA ZAPAD 2026.</t>
  </si>
  <si>
    <t>Josip Čeki</t>
  </si>
  <si>
    <t>Dragutin Čeh</t>
  </si>
  <si>
    <t>Dean Novak</t>
  </si>
  <si>
    <t>Zoran Gotal</t>
  </si>
  <si>
    <t>TSH Sensas som.si Čakovec</t>
  </si>
  <si>
    <t>Mario Herceg</t>
  </si>
  <si>
    <t>Vladimir Žganjar</t>
  </si>
  <si>
    <t>Josip Oršuš</t>
  </si>
  <si>
    <t>Mihael Vrančić</t>
  </si>
  <si>
    <t>Josip Jagec</t>
  </si>
  <si>
    <t>Stjepan Klobučarić</t>
  </si>
  <si>
    <t>Stjepan Ovčar</t>
  </si>
  <si>
    <t>Josip Jug</t>
  </si>
  <si>
    <t>Ivan Šoštarić</t>
  </si>
  <si>
    <t>Kristijan Tot</t>
  </si>
  <si>
    <t>Damir Vrančić</t>
  </si>
  <si>
    <t>Dario Horvat</t>
  </si>
  <si>
    <t>Mladen Tkalec</t>
  </si>
  <si>
    <t>Danijel Novak</t>
  </si>
  <si>
    <t>Dragutin Lepen</t>
  </si>
  <si>
    <t>Dragutin Drk</t>
  </si>
  <si>
    <t>Miljenko Bočkor</t>
  </si>
  <si>
    <t>Božić Goran</t>
  </si>
  <si>
    <t>Sklepić Filip</t>
  </si>
  <si>
    <t>Mario Srpak</t>
  </si>
  <si>
    <t>Mađerić Marijan</t>
  </si>
  <si>
    <t>Dragutin Peter</t>
  </si>
  <si>
    <t>Nenad Jesenović</t>
  </si>
  <si>
    <t>Ivan Gudlin</t>
  </si>
  <si>
    <t>Arijan Kočiš</t>
  </si>
  <si>
    <t>Drago Filipašić</t>
  </si>
  <si>
    <t>Ivan Međimurec</t>
  </si>
  <si>
    <t>Ivica Kovač</t>
  </si>
  <si>
    <t>Ana Rumek</t>
  </si>
  <si>
    <t>Mihael Tkalec</t>
  </si>
  <si>
    <t>Mladen Čerjavić</t>
  </si>
  <si>
    <t>Saša Mavrić</t>
  </si>
  <si>
    <t>Branko Vlah</t>
  </si>
  <si>
    <t>Ivan Zadravec</t>
  </si>
  <si>
    <t>Dragutin Tot</t>
  </si>
  <si>
    <t>Darko Oreški</t>
  </si>
  <si>
    <t>Lovro Lehkec</t>
  </si>
  <si>
    <t>Stanko Toplek</t>
  </si>
  <si>
    <t>Željko Slaviček</t>
  </si>
  <si>
    <t>Mladen Kovač</t>
  </si>
  <si>
    <t>Stjepan Ružić</t>
  </si>
  <si>
    <t>Lovro Rodek</t>
  </si>
  <si>
    <t>Nenad Nađ</t>
  </si>
  <si>
    <t>Slavko Vadla</t>
  </si>
  <si>
    <t>Halić Filip</t>
  </si>
  <si>
    <t>Zvonarek David</t>
  </si>
  <si>
    <t>30.08.Šudergraba Mađarinke Kotoriba</t>
  </si>
  <si>
    <t>13.09.Kanal 
Sveta Marija</t>
  </si>
  <si>
    <t>Andruja Naranđa</t>
  </si>
  <si>
    <t>Mladen Škoda</t>
  </si>
  <si>
    <t>Tomas Rebernik</t>
  </si>
  <si>
    <t>Marijan Čerjavić</t>
  </si>
  <si>
    <t>Žganec Vladimir</t>
  </si>
  <si>
    <t>Jug Josip</t>
  </si>
  <si>
    <t>Marija Runek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</si>
</sst>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4"/>
      <name val="Arial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16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sz val="18"/>
      <name val="Arial"/>
      <family val="2"/>
      <charset val="238"/>
    </font>
    <font>
      <b/>
      <sz val="13"/>
      <name val="Arial"/>
      <family val="2"/>
      <charset val="238"/>
    </font>
    <font>
      <b/>
      <sz val="12"/>
      <color indexed="81"/>
      <name val="Tahoma"/>
      <family val="2"/>
      <charset val="238"/>
    </font>
    <font>
      <sz val="12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22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59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8" fillId="0" borderId="0"/>
  </cellStyleXfs>
  <cellXfs count="207">
    <xf numFmtId="0" fontId="0" fillId="0" borderId="0" xfId="0"/>
    <xf numFmtId="0" fontId="1" fillId="0" borderId="0" xfId="1" applyAlignment="1">
      <alignment horizontal="center"/>
    </xf>
    <xf numFmtId="0" fontId="1" fillId="0" borderId="0" xfId="1"/>
    <xf numFmtId="0" fontId="4" fillId="0" borderId="0" xfId="1" applyFont="1" applyAlignment="1">
      <alignment horizontal="center" vertical="top"/>
    </xf>
    <xf numFmtId="0" fontId="5" fillId="0" borderId="0" xfId="1" applyFont="1"/>
    <xf numFmtId="0" fontId="4" fillId="2" borderId="9" xfId="1" applyFont="1" applyFill="1" applyBorder="1" applyAlignment="1">
      <alignment horizontal="center" vertical="center"/>
    </xf>
    <xf numFmtId="0" fontId="1" fillId="2" borderId="16" xfId="1" applyFill="1" applyBorder="1" applyAlignment="1">
      <alignment horizontal="center" vertical="center"/>
    </xf>
    <xf numFmtId="0" fontId="1" fillId="2" borderId="17" xfId="1" applyFill="1" applyBorder="1" applyAlignment="1">
      <alignment horizontal="center" vertical="center"/>
    </xf>
    <xf numFmtId="0" fontId="1" fillId="2" borderId="18" xfId="1" applyFill="1" applyBorder="1" applyAlignment="1">
      <alignment horizontal="center" vertical="center"/>
    </xf>
    <xf numFmtId="0" fontId="1" fillId="2" borderId="19" xfId="1" applyFill="1" applyBorder="1" applyAlignment="1">
      <alignment horizontal="center" vertical="center"/>
    </xf>
    <xf numFmtId="0" fontId="1" fillId="2" borderId="20" xfId="1" applyFill="1" applyBorder="1" applyAlignment="1">
      <alignment horizontal="center" vertical="center"/>
    </xf>
    <xf numFmtId="0" fontId="1" fillId="2" borderId="21" xfId="1" applyFill="1" applyBorder="1" applyAlignment="1">
      <alignment horizontal="center" vertical="center"/>
    </xf>
    <xf numFmtId="0" fontId="1" fillId="2" borderId="22" xfId="1" applyFill="1" applyBorder="1" applyAlignment="1">
      <alignment horizontal="center" vertical="center"/>
    </xf>
    <xf numFmtId="0" fontId="9" fillId="2" borderId="21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 wrapText="1"/>
    </xf>
    <xf numFmtId="0" fontId="1" fillId="2" borderId="23" xfId="1" applyFill="1" applyBorder="1" applyAlignment="1">
      <alignment horizontal="center" vertical="center"/>
    </xf>
    <xf numFmtId="0" fontId="1" fillId="2" borderId="24" xfId="1" applyFill="1" applyBorder="1" applyAlignment="1">
      <alignment horizontal="center" vertical="center"/>
    </xf>
    <xf numFmtId="0" fontId="1" fillId="2" borderId="25" xfId="1" applyFill="1" applyBorder="1" applyAlignment="1">
      <alignment horizontal="center" vertical="center"/>
    </xf>
    <xf numFmtId="0" fontId="9" fillId="2" borderId="17" xfId="1" applyFont="1" applyFill="1" applyBorder="1" applyAlignment="1">
      <alignment horizontal="center" vertical="center"/>
    </xf>
    <xf numFmtId="0" fontId="6" fillId="2" borderId="26" xfId="1" applyFont="1" applyFill="1" applyBorder="1" applyAlignment="1">
      <alignment horizontal="center" vertical="center" wrapText="1"/>
    </xf>
    <xf numFmtId="0" fontId="4" fillId="2" borderId="26" xfId="1" applyFont="1" applyFill="1" applyBorder="1" applyAlignment="1">
      <alignment horizontal="center" vertical="center"/>
    </xf>
    <xf numFmtId="0" fontId="1" fillId="2" borderId="27" xfId="1" applyFill="1" applyBorder="1" applyAlignment="1">
      <alignment horizontal="center" vertical="center"/>
    </xf>
    <xf numFmtId="0" fontId="1" fillId="2" borderId="28" xfId="1" applyFill="1" applyBorder="1" applyAlignment="1">
      <alignment horizontal="center" vertical="center"/>
    </xf>
    <xf numFmtId="0" fontId="1" fillId="2" borderId="29" xfId="1" applyFill="1" applyBorder="1" applyAlignment="1">
      <alignment horizontal="center" vertical="center"/>
    </xf>
    <xf numFmtId="0" fontId="1" fillId="2" borderId="30" xfId="1" applyFill="1" applyBorder="1" applyAlignment="1">
      <alignment horizontal="center" vertical="center"/>
    </xf>
    <xf numFmtId="0" fontId="9" fillId="2" borderId="28" xfId="1" applyFont="1" applyFill="1" applyBorder="1" applyAlignment="1">
      <alignment horizontal="center" vertical="center"/>
    </xf>
    <xf numFmtId="0" fontId="10" fillId="0" borderId="31" xfId="1" applyFont="1" applyBorder="1" applyAlignment="1" applyProtection="1">
      <alignment horizontal="center" vertical="center"/>
      <protection hidden="1"/>
    </xf>
    <xf numFmtId="0" fontId="11" fillId="0" borderId="32" xfId="1" applyFont="1" applyBorder="1" applyAlignment="1" applyProtection="1">
      <alignment horizontal="left" vertical="center" shrinkToFit="1"/>
      <protection hidden="1"/>
    </xf>
    <xf numFmtId="0" fontId="4" fillId="0" borderId="33" xfId="1" applyFont="1" applyBorder="1" applyAlignment="1" applyProtection="1">
      <alignment horizontal="center" vertical="center" shrinkToFit="1"/>
      <protection hidden="1"/>
    </xf>
    <xf numFmtId="3" fontId="10" fillId="0" borderId="34" xfId="1" applyNumberFormat="1" applyFont="1" applyBorder="1" applyAlignment="1" applyProtection="1">
      <alignment horizontal="right" vertical="center" shrinkToFit="1"/>
      <protection hidden="1"/>
    </xf>
    <xf numFmtId="0" fontId="4" fillId="0" borderId="35" xfId="1" applyFont="1" applyBorder="1" applyAlignment="1" applyProtection="1">
      <alignment horizontal="center" vertical="center" shrinkToFit="1"/>
      <protection hidden="1"/>
    </xf>
    <xf numFmtId="3" fontId="10" fillId="0" borderId="36" xfId="1" applyNumberFormat="1" applyFont="1" applyBorder="1" applyAlignment="1" applyProtection="1">
      <alignment horizontal="right" vertical="center" shrinkToFit="1"/>
      <protection hidden="1"/>
    </xf>
    <xf numFmtId="0" fontId="10" fillId="0" borderId="33" xfId="1" applyFont="1" applyBorder="1" applyAlignment="1" applyProtection="1">
      <alignment horizontal="center" vertical="center" shrinkToFit="1"/>
      <protection hidden="1"/>
    </xf>
    <xf numFmtId="3" fontId="10" fillId="0" borderId="35" xfId="1" applyNumberFormat="1" applyFont="1" applyBorder="1" applyAlignment="1" applyProtection="1">
      <alignment horizontal="right" vertical="center" shrinkToFit="1"/>
      <protection hidden="1"/>
    </xf>
    <xf numFmtId="0" fontId="12" fillId="0" borderId="34" xfId="1" applyFont="1" applyBorder="1" applyAlignment="1" applyProtection="1">
      <alignment horizontal="center" vertical="center" shrinkToFit="1"/>
      <protection hidden="1"/>
    </xf>
    <xf numFmtId="0" fontId="1" fillId="0" borderId="0" xfId="1" applyAlignment="1">
      <alignment vertical="center"/>
    </xf>
    <xf numFmtId="3" fontId="1" fillId="0" borderId="0" xfId="1" applyNumberFormat="1" applyAlignment="1">
      <alignment vertical="center"/>
    </xf>
    <xf numFmtId="0" fontId="10" fillId="0" borderId="32" xfId="1" applyFont="1" applyBorder="1" applyAlignment="1" applyProtection="1">
      <alignment horizontal="center" vertical="center"/>
      <protection hidden="1"/>
    </xf>
    <xf numFmtId="0" fontId="4" fillId="0" borderId="37" xfId="1" applyFont="1" applyBorder="1" applyAlignment="1" applyProtection="1">
      <alignment horizontal="center" vertical="center" shrinkToFit="1"/>
      <protection hidden="1"/>
    </xf>
    <xf numFmtId="3" fontId="10" fillId="0" borderId="38" xfId="1" applyNumberFormat="1" applyFont="1" applyBorder="1" applyAlignment="1" applyProtection="1">
      <alignment horizontal="right" vertical="center" shrinkToFit="1"/>
      <protection hidden="1"/>
    </xf>
    <xf numFmtId="0" fontId="4" fillId="0" borderId="39" xfId="1" applyFont="1" applyBorder="1" applyAlignment="1" applyProtection="1">
      <alignment horizontal="center" vertical="center" shrinkToFit="1"/>
      <protection hidden="1"/>
    </xf>
    <xf numFmtId="3" fontId="10" fillId="0" borderId="40" xfId="1" applyNumberFormat="1" applyFont="1" applyBorder="1" applyAlignment="1" applyProtection="1">
      <alignment horizontal="right" vertical="center" shrinkToFit="1"/>
      <protection hidden="1"/>
    </xf>
    <xf numFmtId="0" fontId="10" fillId="0" borderId="37" xfId="1" applyFont="1" applyBorder="1" applyAlignment="1" applyProtection="1">
      <alignment horizontal="center" vertical="center" shrinkToFit="1"/>
      <protection hidden="1"/>
    </xf>
    <xf numFmtId="3" fontId="10" fillId="0" borderId="41" xfId="1" applyNumberFormat="1" applyFont="1" applyBorder="1" applyAlignment="1" applyProtection="1">
      <alignment horizontal="right" vertical="center" shrinkToFit="1"/>
      <protection hidden="1"/>
    </xf>
    <xf numFmtId="0" fontId="4" fillId="0" borderId="42" xfId="1" applyFont="1" applyBorder="1" applyAlignment="1" applyProtection="1">
      <alignment horizontal="center" vertical="center" wrapText="1"/>
      <protection hidden="1"/>
    </xf>
    <xf numFmtId="0" fontId="10" fillId="0" borderId="43" xfId="1" applyFont="1" applyBorder="1" applyAlignment="1" applyProtection="1">
      <alignment horizontal="center" vertical="center"/>
      <protection hidden="1"/>
    </xf>
    <xf numFmtId="0" fontId="4" fillId="0" borderId="44" xfId="1" applyFont="1" applyBorder="1" applyAlignment="1" applyProtection="1">
      <alignment horizontal="center" vertical="center" wrapText="1"/>
      <protection hidden="1"/>
    </xf>
    <xf numFmtId="0" fontId="4" fillId="0" borderId="45" xfId="1" applyFont="1" applyBorder="1" applyAlignment="1" applyProtection="1">
      <alignment horizontal="center" vertical="center" shrinkToFit="1"/>
      <protection hidden="1"/>
    </xf>
    <xf numFmtId="3" fontId="10" fillId="0" borderId="46" xfId="1" applyNumberFormat="1" applyFont="1" applyBorder="1" applyAlignment="1" applyProtection="1">
      <alignment horizontal="right" vertical="center" shrinkToFit="1"/>
      <protection hidden="1"/>
    </xf>
    <xf numFmtId="0" fontId="10" fillId="0" borderId="45" xfId="1" applyFont="1" applyBorder="1" applyAlignment="1" applyProtection="1">
      <alignment horizontal="center" vertical="center" shrinkToFit="1"/>
      <protection hidden="1"/>
    </xf>
    <xf numFmtId="3" fontId="10" fillId="0" borderId="47" xfId="1" applyNumberFormat="1" applyFont="1" applyBorder="1" applyAlignment="1" applyProtection="1">
      <alignment horizontal="right" vertical="center" shrinkToFit="1"/>
      <protection hidden="1"/>
    </xf>
    <xf numFmtId="0" fontId="12" fillId="0" borderId="46" xfId="1" applyFont="1" applyBorder="1" applyAlignment="1" applyProtection="1">
      <alignment horizontal="center" vertical="center" shrinkToFit="1"/>
      <protection hidden="1"/>
    </xf>
    <xf numFmtId="3" fontId="10" fillId="0" borderId="48" xfId="1" applyNumberFormat="1" applyFont="1" applyBorder="1" applyAlignment="1" applyProtection="1">
      <alignment horizontal="right" vertical="center" shrinkToFit="1"/>
      <protection hidden="1"/>
    </xf>
    <xf numFmtId="0" fontId="10" fillId="0" borderId="0" xfId="1" applyFont="1" applyAlignment="1">
      <alignment horizontal="center"/>
    </xf>
    <xf numFmtId="3" fontId="1" fillId="0" borderId="0" xfId="1" applyNumberFormat="1"/>
    <xf numFmtId="0" fontId="9" fillId="0" borderId="0" xfId="1" applyFont="1" applyAlignment="1">
      <alignment horizontal="center"/>
    </xf>
    <xf numFmtId="0" fontId="9" fillId="0" borderId="29" xfId="1" applyFont="1" applyBorder="1" applyAlignment="1">
      <alignment horizontal="center"/>
    </xf>
    <xf numFmtId="0" fontId="1" fillId="0" borderId="29" xfId="1" applyBorder="1"/>
    <xf numFmtId="3" fontId="1" fillId="0" borderId="29" xfId="1" applyNumberFormat="1" applyBorder="1"/>
    <xf numFmtId="0" fontId="18" fillId="2" borderId="20" xfId="1" applyFont="1" applyFill="1" applyBorder="1" applyAlignment="1">
      <alignment horizontal="center"/>
    </xf>
    <xf numFmtId="3" fontId="18" fillId="2" borderId="19" xfId="1" applyNumberFormat="1" applyFont="1" applyFill="1" applyBorder="1" applyAlignment="1">
      <alignment horizontal="center"/>
    </xf>
    <xf numFmtId="3" fontId="18" fillId="2" borderId="51" xfId="1" applyNumberFormat="1" applyFont="1" applyFill="1" applyBorder="1" applyAlignment="1">
      <alignment horizontal="center"/>
    </xf>
    <xf numFmtId="0" fontId="18" fillId="2" borderId="18" xfId="1" applyFont="1" applyFill="1" applyBorder="1" applyAlignment="1">
      <alignment horizontal="center"/>
    </xf>
    <xf numFmtId="3" fontId="18" fillId="2" borderId="21" xfId="1" applyNumberFormat="1" applyFont="1" applyFill="1" applyBorder="1" applyAlignment="1">
      <alignment horizontal="center"/>
    </xf>
    <xf numFmtId="3" fontId="18" fillId="2" borderId="22" xfId="1" applyNumberFormat="1" applyFont="1" applyFill="1" applyBorder="1" applyAlignment="1">
      <alignment horizontal="center"/>
    </xf>
    <xf numFmtId="0" fontId="9" fillId="2" borderId="21" xfId="1" applyFont="1" applyFill="1" applyBorder="1" applyAlignment="1">
      <alignment horizontal="center"/>
    </xf>
    <xf numFmtId="0" fontId="1" fillId="0" borderId="50" xfId="1" applyBorder="1"/>
    <xf numFmtId="0" fontId="4" fillId="2" borderId="0" xfId="1" applyFont="1" applyFill="1" applyAlignment="1">
      <alignment horizontal="center" vertical="center" wrapText="1"/>
    </xf>
    <xf numFmtId="0" fontId="18" fillId="2" borderId="16" xfId="1" applyFont="1" applyFill="1" applyBorder="1" applyAlignment="1">
      <alignment horizontal="center"/>
    </xf>
    <xf numFmtId="3" fontId="18" fillId="2" borderId="24" xfId="1" applyNumberFormat="1" applyFont="1" applyFill="1" applyBorder="1" applyAlignment="1">
      <alignment horizontal="center"/>
    </xf>
    <xf numFmtId="3" fontId="18" fillId="2" borderId="52" xfId="1" applyNumberFormat="1" applyFont="1" applyFill="1" applyBorder="1" applyAlignment="1">
      <alignment horizontal="center"/>
    </xf>
    <xf numFmtId="0" fontId="18" fillId="2" borderId="23" xfId="1" applyFont="1" applyFill="1" applyBorder="1" applyAlignment="1">
      <alignment horizontal="center"/>
    </xf>
    <xf numFmtId="3" fontId="18" fillId="2" borderId="17" xfId="1" applyNumberFormat="1" applyFont="1" applyFill="1" applyBorder="1" applyAlignment="1">
      <alignment horizontal="center"/>
    </xf>
    <xf numFmtId="3" fontId="18" fillId="2" borderId="25" xfId="1" applyNumberFormat="1" applyFont="1" applyFill="1" applyBorder="1" applyAlignment="1">
      <alignment horizontal="center"/>
    </xf>
    <xf numFmtId="0" fontId="9" fillId="2" borderId="17" xfId="1" applyFont="1" applyFill="1" applyBorder="1" applyAlignment="1">
      <alignment horizontal="center"/>
    </xf>
    <xf numFmtId="0" fontId="4" fillId="2" borderId="29" xfId="1" applyFont="1" applyFill="1" applyBorder="1" applyAlignment="1">
      <alignment horizontal="center" vertical="center" wrapText="1"/>
    </xf>
    <xf numFmtId="0" fontId="18" fillId="2" borderId="27" xfId="1" applyFont="1" applyFill="1" applyBorder="1" applyAlignment="1">
      <alignment horizontal="center" vertical="center"/>
    </xf>
    <xf numFmtId="3" fontId="18" fillId="2" borderId="29" xfId="1" applyNumberFormat="1" applyFont="1" applyFill="1" applyBorder="1" applyAlignment="1">
      <alignment horizontal="center" vertical="center"/>
    </xf>
    <xf numFmtId="3" fontId="18" fillId="2" borderId="28" xfId="1" applyNumberFormat="1" applyFont="1" applyFill="1" applyBorder="1" applyAlignment="1">
      <alignment horizontal="center" vertical="center"/>
    </xf>
    <xf numFmtId="3" fontId="18" fillId="2" borderId="30" xfId="1" applyNumberFormat="1" applyFont="1" applyFill="1" applyBorder="1" applyAlignment="1">
      <alignment horizontal="center" vertical="center"/>
    </xf>
    <xf numFmtId="0" fontId="10" fillId="0" borderId="35" xfId="1" applyFont="1" applyBorder="1" applyAlignment="1" applyProtection="1">
      <alignment horizontal="center" vertical="center" shrinkToFit="1"/>
      <protection hidden="1"/>
    </xf>
    <xf numFmtId="0" fontId="4" fillId="0" borderId="54" xfId="1" applyFont="1" applyBorder="1" applyAlignment="1" applyProtection="1">
      <alignment horizontal="left" vertical="center" shrinkToFit="1"/>
      <protection hidden="1"/>
    </xf>
    <xf numFmtId="0" fontId="4" fillId="0" borderId="56" xfId="1" applyFont="1" applyBorder="1" applyAlignment="1">
      <alignment vertical="center"/>
    </xf>
    <xf numFmtId="0" fontId="10" fillId="0" borderId="43" xfId="1" applyFont="1" applyBorder="1" applyAlignment="1" applyProtection="1">
      <alignment horizontal="left" vertical="center" shrinkToFit="1"/>
      <protection hidden="1"/>
    </xf>
    <xf numFmtId="0" fontId="4" fillId="0" borderId="47" xfId="1" applyFont="1" applyBorder="1" applyAlignment="1" applyProtection="1">
      <alignment horizontal="center" vertical="center" shrinkToFit="1"/>
      <protection hidden="1"/>
    </xf>
    <xf numFmtId="3" fontId="10" fillId="0" borderId="57" xfId="1" applyNumberFormat="1" applyFont="1" applyBorder="1" applyAlignment="1" applyProtection="1">
      <alignment horizontal="right" vertical="center" shrinkToFit="1"/>
      <protection hidden="1"/>
    </xf>
    <xf numFmtId="0" fontId="10" fillId="0" borderId="0" xfId="1" applyFont="1" applyAlignment="1" applyProtection="1">
      <alignment horizontal="center" vertical="center"/>
      <protection hidden="1"/>
    </xf>
    <xf numFmtId="0" fontId="4" fillId="0" borderId="0" xfId="1" applyFont="1" applyAlignment="1" applyProtection="1">
      <alignment horizontal="left" vertical="center" shrinkToFit="1"/>
      <protection hidden="1"/>
    </xf>
    <xf numFmtId="0" fontId="10" fillId="0" borderId="0" xfId="1" applyFont="1" applyAlignment="1" applyProtection="1">
      <alignment horizontal="left" vertical="center" shrinkToFit="1"/>
      <protection hidden="1"/>
    </xf>
    <xf numFmtId="0" fontId="10" fillId="0" borderId="0" xfId="1" applyFont="1" applyAlignment="1" applyProtection="1">
      <alignment horizontal="center" vertical="center" shrinkToFit="1"/>
      <protection hidden="1"/>
    </xf>
    <xf numFmtId="3" fontId="10" fillId="0" borderId="0" xfId="1" applyNumberFormat="1" applyFont="1" applyAlignment="1" applyProtection="1">
      <alignment horizontal="right" vertical="center" shrinkToFit="1"/>
      <protection hidden="1"/>
    </xf>
    <xf numFmtId="0" fontId="4" fillId="0" borderId="0" xfId="1" applyFont="1" applyAlignment="1" applyProtection="1">
      <alignment horizontal="center" vertical="center" shrinkToFit="1"/>
      <protection hidden="1"/>
    </xf>
    <xf numFmtId="0" fontId="10" fillId="0" borderId="32" xfId="2" applyFont="1" applyBorder="1" applyAlignment="1" applyProtection="1">
      <alignment horizontal="left" vertical="center" shrinkToFit="1"/>
      <protection hidden="1"/>
    </xf>
    <xf numFmtId="0" fontId="10" fillId="0" borderId="32" xfId="1" applyFont="1" applyBorder="1" applyAlignment="1" applyProtection="1">
      <alignment horizontal="left" vertical="center" shrinkToFit="1"/>
      <protection hidden="1"/>
    </xf>
    <xf numFmtId="0" fontId="4" fillId="0" borderId="54" xfId="1" applyFont="1" applyBorder="1" applyAlignment="1">
      <alignment vertical="center"/>
    </xf>
    <xf numFmtId="0" fontId="10" fillId="0" borderId="31" xfId="0" applyFont="1" applyBorder="1" applyAlignment="1" applyProtection="1">
      <alignment horizontal="center" vertical="center"/>
      <protection hidden="1"/>
    </xf>
    <xf numFmtId="0" fontId="10" fillId="0" borderId="32" xfId="0" applyFont="1" applyBorder="1" applyAlignment="1" applyProtection="1">
      <alignment horizontal="center" vertical="center"/>
      <protection hidden="1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vertical="top"/>
    </xf>
    <xf numFmtId="0" fontId="6" fillId="2" borderId="1" xfId="1" applyFont="1" applyFill="1" applyBorder="1" applyAlignment="1">
      <alignment horizontal="center" wrapText="1"/>
    </xf>
    <xf numFmtId="0" fontId="6" fillId="2" borderId="8" xfId="1" applyFont="1" applyFill="1" applyBorder="1" applyAlignment="1">
      <alignment horizontal="center" wrapText="1"/>
    </xf>
    <xf numFmtId="0" fontId="6" fillId="2" borderId="15" xfId="1" applyFont="1" applyFill="1" applyBorder="1" applyAlignment="1">
      <alignment horizontal="center" wrapText="1"/>
    </xf>
    <xf numFmtId="0" fontId="4" fillId="2" borderId="2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4" fillId="2" borderId="26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7" fillId="2" borderId="10" xfId="1" applyFont="1" applyFill="1" applyBorder="1" applyAlignment="1" applyProtection="1">
      <alignment horizontal="center" vertical="center" wrapText="1"/>
      <protection locked="0"/>
    </xf>
    <xf numFmtId="0" fontId="7" fillId="2" borderId="11" xfId="1" applyFont="1" applyFill="1" applyBorder="1" applyAlignment="1" applyProtection="1">
      <alignment horizontal="center" vertical="center" wrapText="1"/>
      <protection locked="0"/>
    </xf>
    <xf numFmtId="0" fontId="4" fillId="2" borderId="5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/>
    </xf>
    <xf numFmtId="0" fontId="8" fillId="2" borderId="10" xfId="1" applyFont="1" applyFill="1" applyBorder="1" applyAlignment="1" applyProtection="1">
      <alignment horizontal="center" vertical="center" wrapText="1"/>
      <protection locked="0"/>
    </xf>
    <xf numFmtId="0" fontId="8" fillId="2" borderId="11" xfId="1" applyFont="1" applyFill="1" applyBorder="1" applyAlignment="1" applyProtection="1">
      <alignment horizontal="center" vertical="center" wrapText="1"/>
      <protection locked="0"/>
    </xf>
    <xf numFmtId="0" fontId="6" fillId="2" borderId="2" xfId="1" applyFont="1" applyFill="1" applyBorder="1" applyAlignment="1">
      <alignment horizontal="center" wrapText="1"/>
    </xf>
    <xf numFmtId="0" fontId="6" fillId="2" borderId="9" xfId="1" applyFont="1" applyFill="1" applyBorder="1" applyAlignment="1">
      <alignment horizontal="center" wrapText="1"/>
    </xf>
    <xf numFmtId="0" fontId="4" fillId="2" borderId="49" xfId="1" applyFont="1" applyFill="1" applyBorder="1" applyAlignment="1">
      <alignment horizontal="center" wrapText="1"/>
    </xf>
    <xf numFmtId="0" fontId="4" fillId="2" borderId="50" xfId="1" applyFont="1" applyFill="1" applyBorder="1" applyAlignment="1">
      <alignment horizontal="center" wrapText="1"/>
    </xf>
    <xf numFmtId="0" fontId="4" fillId="2" borderId="2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16" fillId="0" borderId="0" xfId="1" applyFont="1" applyAlignment="1">
      <alignment horizontal="center"/>
    </xf>
    <xf numFmtId="0" fontId="17" fillId="0" borderId="0" xfId="1" applyFont="1" applyAlignment="1">
      <alignment horizontal="right" vertical="center"/>
    </xf>
    <xf numFmtId="3" fontId="3" fillId="0" borderId="0" xfId="1" applyNumberFormat="1" applyFont="1" applyAlignment="1">
      <alignment horizontal="center"/>
    </xf>
    <xf numFmtId="0" fontId="7" fillId="2" borderId="58" xfId="1" applyFont="1" applyFill="1" applyBorder="1" applyAlignment="1" applyProtection="1">
      <alignment horizontal="center" vertical="center" wrapText="1"/>
      <protection locked="0"/>
    </xf>
    <xf numFmtId="0" fontId="7" fillId="2" borderId="14" xfId="1" applyFont="1" applyFill="1" applyBorder="1" applyAlignment="1" applyProtection="1">
      <alignment horizontal="center" vertical="center" wrapText="1"/>
      <protection locked="0"/>
    </xf>
    <xf numFmtId="0" fontId="8" fillId="2" borderId="58" xfId="1" applyFont="1" applyFill="1" applyBorder="1" applyAlignment="1" applyProtection="1">
      <alignment horizontal="center" vertical="center" wrapText="1"/>
      <protection locked="0"/>
    </xf>
    <xf numFmtId="0" fontId="8" fillId="2" borderId="14" xfId="1" applyFont="1" applyFill="1" applyBorder="1" applyAlignment="1" applyProtection="1">
      <alignment horizontal="center" vertical="center" wrapText="1"/>
      <protection locked="0"/>
    </xf>
    <xf numFmtId="0" fontId="8" fillId="2" borderId="12" xfId="1" applyFont="1" applyFill="1" applyBorder="1" applyAlignment="1" applyProtection="1">
      <alignment horizontal="center" vertical="center" wrapText="1"/>
      <protection locked="0"/>
    </xf>
    <xf numFmtId="0" fontId="19" fillId="2" borderId="58" xfId="1" applyFont="1" applyFill="1" applyBorder="1" applyAlignment="1" applyProtection="1">
      <alignment horizontal="center" vertical="center" wrapText="1"/>
      <protection locked="0"/>
    </xf>
    <xf numFmtId="0" fontId="19" fillId="2" borderId="14" xfId="1" applyFont="1" applyFill="1" applyBorder="1" applyAlignment="1" applyProtection="1">
      <alignment horizontal="center" vertical="center" wrapText="1"/>
      <protection locked="0"/>
    </xf>
    <xf numFmtId="0" fontId="19" fillId="2" borderId="10" xfId="1" applyFont="1" applyFill="1" applyBorder="1" applyAlignment="1" applyProtection="1">
      <alignment horizontal="center" vertical="center" wrapText="1"/>
      <protection locked="0"/>
    </xf>
    <xf numFmtId="0" fontId="19" fillId="2" borderId="11" xfId="1" applyFont="1" applyFill="1" applyBorder="1" applyAlignment="1" applyProtection="1">
      <alignment horizontal="center" vertical="center" wrapText="1"/>
      <protection locked="0"/>
    </xf>
    <xf numFmtId="0" fontId="4" fillId="0" borderId="33" xfId="1" applyFont="1" applyBorder="1" applyAlignment="1" applyProtection="1">
      <alignment horizontal="center" vertical="center" shrinkToFit="1"/>
      <protection hidden="1"/>
    </xf>
    <xf numFmtId="3" fontId="10" fillId="0" borderId="34" xfId="1" applyNumberFormat="1" applyFont="1" applyBorder="1" applyAlignment="1" applyProtection="1">
      <alignment horizontal="right" vertical="center" shrinkToFit="1"/>
      <protection hidden="1"/>
    </xf>
    <xf numFmtId="0" fontId="4" fillId="0" borderId="35" xfId="1" applyFont="1" applyBorder="1" applyAlignment="1" applyProtection="1">
      <alignment horizontal="center" vertical="center" shrinkToFit="1"/>
      <protection hidden="1"/>
    </xf>
    <xf numFmtId="3" fontId="10" fillId="0" borderId="36" xfId="1" applyNumberFormat="1" applyFont="1" applyBorder="1" applyAlignment="1" applyProtection="1">
      <alignment horizontal="right" vertical="center" shrinkToFit="1"/>
      <protection hidden="1"/>
    </xf>
    <xf numFmtId="0" fontId="4" fillId="0" borderId="37" xfId="1" applyFont="1" applyBorder="1" applyAlignment="1" applyProtection="1">
      <alignment horizontal="center" vertical="center" shrinkToFit="1"/>
      <protection hidden="1"/>
    </xf>
    <xf numFmtId="3" fontId="10" fillId="0" borderId="38" xfId="1" applyNumberFormat="1" applyFont="1" applyBorder="1" applyAlignment="1" applyProtection="1">
      <alignment horizontal="right" vertical="center" shrinkToFit="1"/>
      <protection hidden="1"/>
    </xf>
    <xf numFmtId="0" fontId="4" fillId="0" borderId="39" xfId="1" applyFont="1" applyBorder="1" applyAlignment="1" applyProtection="1">
      <alignment horizontal="center" vertical="center" shrinkToFit="1"/>
      <protection hidden="1"/>
    </xf>
    <xf numFmtId="3" fontId="10" fillId="0" borderId="40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shrinkToFit="1"/>
      <protection hidden="1"/>
    </xf>
    <xf numFmtId="0" fontId="4" fillId="0" borderId="33" xfId="1" applyFont="1" applyBorder="1" applyAlignment="1" applyProtection="1">
      <alignment horizontal="center" vertical="center" shrinkToFit="1"/>
      <protection hidden="1"/>
    </xf>
    <xf numFmtId="3" fontId="10" fillId="0" borderId="34" xfId="1" applyNumberFormat="1" applyFont="1" applyBorder="1" applyAlignment="1" applyProtection="1">
      <alignment horizontal="right" vertical="center" shrinkToFit="1"/>
      <protection hidden="1"/>
    </xf>
    <xf numFmtId="0" fontId="4" fillId="0" borderId="35" xfId="1" applyFont="1" applyBorder="1" applyAlignment="1" applyProtection="1">
      <alignment horizontal="center" vertical="center" shrinkToFit="1"/>
      <protection hidden="1"/>
    </xf>
    <xf numFmtId="3" fontId="10" fillId="0" borderId="36" xfId="1" applyNumberFormat="1" applyFont="1" applyBorder="1" applyAlignment="1" applyProtection="1">
      <alignment horizontal="right" vertical="center" shrinkToFit="1"/>
      <protection hidden="1"/>
    </xf>
    <xf numFmtId="0" fontId="4" fillId="0" borderId="37" xfId="1" applyFont="1" applyBorder="1" applyAlignment="1" applyProtection="1">
      <alignment horizontal="center" vertical="center" shrinkToFit="1"/>
      <protection hidden="1"/>
    </xf>
    <xf numFmtId="3" fontId="10" fillId="0" borderId="38" xfId="1" applyNumberFormat="1" applyFont="1" applyBorder="1" applyAlignment="1" applyProtection="1">
      <alignment horizontal="right" vertical="center" shrinkToFit="1"/>
      <protection hidden="1"/>
    </xf>
    <xf numFmtId="0" fontId="4" fillId="0" borderId="39" xfId="1" applyFont="1" applyBorder="1" applyAlignment="1" applyProtection="1">
      <alignment horizontal="center" vertical="center" shrinkToFit="1"/>
      <protection hidden="1"/>
    </xf>
    <xf numFmtId="3" fontId="10" fillId="0" borderId="40" xfId="1" applyNumberFormat="1" applyFont="1" applyBorder="1" applyAlignment="1" applyProtection="1">
      <alignment horizontal="right" vertical="center" shrinkToFit="1"/>
      <protection hidden="1"/>
    </xf>
    <xf numFmtId="0" fontId="4" fillId="0" borderId="53" xfId="1" applyFont="1" applyBorder="1" applyAlignment="1" applyProtection="1">
      <alignment horizontal="left" vertical="center" shrinkToFit="1"/>
      <protection hidden="1"/>
    </xf>
    <xf numFmtId="0" fontId="4" fillId="0" borderId="54" xfId="1" applyFont="1" applyBorder="1" applyAlignment="1" applyProtection="1">
      <alignment horizontal="left" vertical="center" shrinkToFit="1"/>
      <protection hidden="1"/>
    </xf>
    <xf numFmtId="0" fontId="10" fillId="0" borderId="32" xfId="1" applyFont="1" applyBorder="1" applyAlignment="1" applyProtection="1">
      <alignment horizontal="left" vertical="center" shrinkToFit="1"/>
      <protection hidden="1"/>
    </xf>
    <xf numFmtId="0" fontId="4" fillId="0" borderId="0" xfId="1" applyFont="1" applyAlignment="1" applyProtection="1">
      <alignment horizontal="left" vertical="center" shrinkToFit="1"/>
      <protection hidden="1"/>
    </xf>
    <xf numFmtId="3" fontId="10" fillId="0" borderId="55" xfId="1" applyNumberFormat="1" applyFont="1" applyBorder="1" applyAlignment="1" applyProtection="1">
      <alignment horizontal="right" vertical="center" shrinkToFit="1"/>
      <protection hidden="1"/>
    </xf>
    <xf numFmtId="0" fontId="10" fillId="0" borderId="31" xfId="1" applyFont="1" applyBorder="1" applyAlignment="1" applyProtection="1">
      <alignment horizontal="left" vertical="center" shrinkToFit="1"/>
      <protection hidden="1"/>
    </xf>
    <xf numFmtId="0" fontId="10" fillId="0" borderId="53" xfId="1" applyFont="1" applyBorder="1" applyAlignment="1" applyProtection="1">
      <alignment horizontal="left" vertical="center" shrinkToFit="1"/>
      <protection hidden="1"/>
    </xf>
    <xf numFmtId="0" fontId="4" fillId="0" borderId="32" xfId="1" applyFont="1" applyBorder="1" applyAlignment="1" applyProtection="1">
      <alignment horizontal="left" vertical="center" shrinkToFit="1"/>
      <protection hidden="1"/>
    </xf>
    <xf numFmtId="0" fontId="4" fillId="0" borderId="33" xfId="1" applyFont="1" applyBorder="1" applyAlignment="1" applyProtection="1">
      <alignment horizontal="center" vertical="center" shrinkToFit="1"/>
      <protection hidden="1"/>
    </xf>
    <xf numFmtId="3" fontId="10" fillId="0" borderId="34" xfId="1" applyNumberFormat="1" applyFont="1" applyBorder="1" applyAlignment="1" applyProtection="1">
      <alignment horizontal="right" vertical="center" shrinkToFit="1"/>
      <protection hidden="1"/>
    </xf>
    <xf numFmtId="0" fontId="4" fillId="0" borderId="35" xfId="1" applyFont="1" applyBorder="1" applyAlignment="1" applyProtection="1">
      <alignment horizontal="center" vertical="center" shrinkToFit="1"/>
      <protection hidden="1"/>
    </xf>
    <xf numFmtId="3" fontId="10" fillId="0" borderId="36" xfId="1" applyNumberFormat="1" applyFont="1" applyBorder="1" applyAlignment="1" applyProtection="1">
      <alignment horizontal="right" vertical="center" shrinkToFit="1"/>
      <protection hidden="1"/>
    </xf>
    <xf numFmtId="0" fontId="4" fillId="0" borderId="37" xfId="1" applyFont="1" applyBorder="1" applyAlignment="1" applyProtection="1">
      <alignment horizontal="center" vertical="center" shrinkToFit="1"/>
      <protection hidden="1"/>
    </xf>
    <xf numFmtId="3" fontId="10" fillId="0" borderId="38" xfId="1" applyNumberFormat="1" applyFont="1" applyBorder="1" applyAlignment="1" applyProtection="1">
      <alignment horizontal="right" vertical="center" shrinkToFit="1"/>
      <protection hidden="1"/>
    </xf>
    <xf numFmtId="0" fontId="4" fillId="0" borderId="39" xfId="1" applyFont="1" applyBorder="1" applyAlignment="1" applyProtection="1">
      <alignment horizontal="center" vertical="center" shrinkToFit="1"/>
      <protection hidden="1"/>
    </xf>
    <xf numFmtId="3" fontId="10" fillId="0" borderId="40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shrinkToFit="1"/>
      <protection hidden="1"/>
    </xf>
    <xf numFmtId="0" fontId="4" fillId="0" borderId="33" xfId="1" applyFont="1" applyBorder="1" applyAlignment="1" applyProtection="1">
      <alignment horizontal="center" vertical="center" shrinkToFit="1"/>
      <protection hidden="1"/>
    </xf>
    <xf numFmtId="3" fontId="10" fillId="0" borderId="34" xfId="1" applyNumberFormat="1" applyFont="1" applyBorder="1" applyAlignment="1" applyProtection="1">
      <alignment horizontal="right" vertical="center" shrinkToFit="1"/>
      <protection hidden="1"/>
    </xf>
    <xf numFmtId="0" fontId="4" fillId="0" borderId="35" xfId="1" applyFont="1" applyBorder="1" applyAlignment="1" applyProtection="1">
      <alignment horizontal="center" vertical="center" shrinkToFit="1"/>
      <protection hidden="1"/>
    </xf>
    <xf numFmtId="3" fontId="10" fillId="0" borderId="36" xfId="1" applyNumberFormat="1" applyFont="1" applyBorder="1" applyAlignment="1" applyProtection="1">
      <alignment horizontal="right" vertical="center" shrinkToFit="1"/>
      <protection hidden="1"/>
    </xf>
    <xf numFmtId="0" fontId="4" fillId="0" borderId="37" xfId="1" applyFont="1" applyBorder="1" applyAlignment="1" applyProtection="1">
      <alignment horizontal="center" vertical="center" shrinkToFit="1"/>
      <protection hidden="1"/>
    </xf>
    <xf numFmtId="3" fontId="10" fillId="0" borderId="38" xfId="1" applyNumberFormat="1" applyFont="1" applyBorder="1" applyAlignment="1" applyProtection="1">
      <alignment horizontal="right" vertical="center" shrinkToFit="1"/>
      <protection hidden="1"/>
    </xf>
    <xf numFmtId="0" fontId="4" fillId="0" borderId="39" xfId="1" applyFont="1" applyBorder="1" applyAlignment="1" applyProtection="1">
      <alignment horizontal="center" vertical="center" shrinkToFit="1"/>
      <protection hidden="1"/>
    </xf>
    <xf numFmtId="3" fontId="10" fillId="0" borderId="40" xfId="1" applyNumberFormat="1" applyFont="1" applyBorder="1" applyAlignment="1" applyProtection="1">
      <alignment horizontal="right" vertical="center" shrinkToFit="1"/>
      <protection hidden="1"/>
    </xf>
    <xf numFmtId="0" fontId="4" fillId="0" borderId="54" xfId="1" applyFont="1" applyBorder="1" applyAlignment="1" applyProtection="1">
      <alignment horizontal="left" vertical="center" shrinkToFit="1"/>
      <protection hidden="1"/>
    </xf>
    <xf numFmtId="0" fontId="10" fillId="0" borderId="32" xfId="1" applyFont="1" applyBorder="1" applyAlignment="1" applyProtection="1">
      <alignment horizontal="left" vertical="center" shrinkToFit="1"/>
      <protection hidden="1"/>
    </xf>
    <xf numFmtId="0" fontId="4" fillId="0" borderId="0" xfId="1" applyFont="1" applyAlignment="1" applyProtection="1">
      <alignment horizontal="left" vertical="center" shrinkToFit="1"/>
      <protection hidden="1"/>
    </xf>
    <xf numFmtId="3" fontId="10" fillId="0" borderId="55" xfId="1" applyNumberFormat="1" applyFont="1" applyBorder="1" applyAlignment="1" applyProtection="1">
      <alignment horizontal="right" vertical="center" shrinkToFit="1"/>
      <protection hidden="1"/>
    </xf>
    <xf numFmtId="0" fontId="10" fillId="0" borderId="32" xfId="2" applyFont="1" applyBorder="1" applyAlignment="1" applyProtection="1">
      <alignment horizontal="left" vertical="center" shrinkToFit="1"/>
      <protection hidden="1"/>
    </xf>
    <xf numFmtId="0" fontId="4" fillId="0" borderId="33" xfId="1" applyFont="1" applyBorder="1" applyAlignment="1" applyProtection="1">
      <alignment horizontal="center" vertical="center" shrinkToFit="1"/>
      <protection hidden="1"/>
    </xf>
    <xf numFmtId="3" fontId="10" fillId="0" borderId="34" xfId="1" applyNumberFormat="1" applyFont="1" applyBorder="1" applyAlignment="1" applyProtection="1">
      <alignment horizontal="right" vertical="center" shrinkToFit="1"/>
      <protection hidden="1"/>
    </xf>
    <xf numFmtId="0" fontId="4" fillId="0" borderId="35" xfId="1" applyFont="1" applyBorder="1" applyAlignment="1" applyProtection="1">
      <alignment horizontal="center" vertical="center" shrinkToFit="1"/>
      <protection hidden="1"/>
    </xf>
    <xf numFmtId="3" fontId="10" fillId="0" borderId="36" xfId="1" applyNumberFormat="1" applyFont="1" applyBorder="1" applyAlignment="1" applyProtection="1">
      <alignment horizontal="right" vertical="center" shrinkToFit="1"/>
      <protection hidden="1"/>
    </xf>
    <xf numFmtId="0" fontId="4" fillId="0" borderId="37" xfId="1" applyFont="1" applyBorder="1" applyAlignment="1" applyProtection="1">
      <alignment horizontal="center" vertical="center" shrinkToFit="1"/>
      <protection hidden="1"/>
    </xf>
    <xf numFmtId="3" fontId="10" fillId="0" borderId="38" xfId="1" applyNumberFormat="1" applyFont="1" applyBorder="1" applyAlignment="1" applyProtection="1">
      <alignment horizontal="right" vertical="center" shrinkToFit="1"/>
      <protection hidden="1"/>
    </xf>
    <xf numFmtId="0" fontId="4" fillId="0" borderId="39" xfId="1" applyFont="1" applyBorder="1" applyAlignment="1" applyProtection="1">
      <alignment horizontal="center" vertical="center" shrinkToFit="1"/>
      <protection hidden="1"/>
    </xf>
    <xf numFmtId="3" fontId="10" fillId="0" borderId="40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shrinkToFit="1"/>
      <protection hidden="1"/>
    </xf>
    <xf numFmtId="0" fontId="4" fillId="0" borderId="33" xfId="1" applyFont="1" applyBorder="1" applyAlignment="1" applyProtection="1">
      <alignment horizontal="center" vertical="center" shrinkToFit="1"/>
      <protection hidden="1"/>
    </xf>
    <xf numFmtId="3" fontId="10" fillId="0" borderId="34" xfId="1" applyNumberFormat="1" applyFont="1" applyBorder="1" applyAlignment="1" applyProtection="1">
      <alignment horizontal="right" vertical="center" shrinkToFit="1"/>
      <protection hidden="1"/>
    </xf>
    <xf numFmtId="0" fontId="4" fillId="0" borderId="35" xfId="1" applyFont="1" applyBorder="1" applyAlignment="1" applyProtection="1">
      <alignment horizontal="center" vertical="center" shrinkToFit="1"/>
      <protection hidden="1"/>
    </xf>
    <xf numFmtId="3" fontId="10" fillId="0" borderId="36" xfId="1" applyNumberFormat="1" applyFont="1" applyBorder="1" applyAlignment="1" applyProtection="1">
      <alignment horizontal="right" vertical="center" shrinkToFit="1"/>
      <protection hidden="1"/>
    </xf>
    <xf numFmtId="0" fontId="4" fillId="0" borderId="37" xfId="1" applyFont="1" applyBorder="1" applyAlignment="1" applyProtection="1">
      <alignment horizontal="center" vertical="center" shrinkToFit="1"/>
      <protection hidden="1"/>
    </xf>
    <xf numFmtId="3" fontId="10" fillId="0" borderId="38" xfId="1" applyNumberFormat="1" applyFont="1" applyBorder="1" applyAlignment="1" applyProtection="1">
      <alignment horizontal="right" vertical="center" shrinkToFit="1"/>
      <protection hidden="1"/>
    </xf>
    <xf numFmtId="0" fontId="4" fillId="0" borderId="39" xfId="1" applyFont="1" applyBorder="1" applyAlignment="1" applyProtection="1">
      <alignment horizontal="center" vertical="center" shrinkToFit="1"/>
      <protection hidden="1"/>
    </xf>
    <xf numFmtId="3" fontId="10" fillId="0" borderId="40" xfId="1" applyNumberFormat="1" applyFont="1" applyBorder="1" applyAlignment="1" applyProtection="1">
      <alignment horizontal="right" vertical="center" shrinkToFit="1"/>
      <protection hidden="1"/>
    </xf>
    <xf numFmtId="0" fontId="4" fillId="0" borderId="54" xfId="1" applyFont="1" applyBorder="1" applyAlignment="1" applyProtection="1">
      <alignment horizontal="left" vertical="center" shrinkToFit="1"/>
      <protection hidden="1"/>
    </xf>
    <xf numFmtId="0" fontId="10" fillId="0" borderId="32" xfId="1" applyFont="1" applyBorder="1" applyAlignment="1" applyProtection="1">
      <alignment horizontal="left" vertical="center" shrinkToFit="1"/>
      <protection hidden="1"/>
    </xf>
    <xf numFmtId="0" fontId="4" fillId="0" borderId="0" xfId="1" applyFont="1" applyAlignment="1" applyProtection="1">
      <alignment horizontal="left" vertical="center" shrinkToFit="1"/>
      <protection hidden="1"/>
    </xf>
    <xf numFmtId="3" fontId="10" fillId="0" borderId="55" xfId="1" applyNumberFormat="1" applyFont="1" applyBorder="1" applyAlignment="1" applyProtection="1">
      <alignment horizontal="right" vertical="center" shrinkToFit="1"/>
      <protection hidden="1"/>
    </xf>
    <xf numFmtId="0" fontId="10" fillId="0" borderId="32" xfId="2" applyFont="1" applyBorder="1" applyAlignment="1" applyProtection="1">
      <alignment horizontal="left" vertical="center" shrinkToFit="1"/>
      <protection hidden="1"/>
    </xf>
  </cellXfs>
  <cellStyles count="3">
    <cellStyle name="Normalno" xfId="0" builtinId="0"/>
    <cellStyle name="Normalno 2" xfId="1" xr:uid="{25D0AFEB-8815-4A49-9C2D-85AD9384CF1B}"/>
    <cellStyle name="Normalno 3" xfId="2" xr:uid="{3C26F623-4178-47A2-AAC8-B0D70FBE7F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12113</xdr:colOff>
      <xdr:row>2</xdr:row>
      <xdr:rowOff>66675</xdr:rowOff>
    </xdr:from>
    <xdr:to>
      <xdr:col>1</xdr:col>
      <xdr:colOff>511761</xdr:colOff>
      <xdr:row>5</xdr:row>
      <xdr:rowOff>122503</xdr:rowOff>
    </xdr:to>
    <xdr:pic macro="[1]!ekipno">
      <xdr:nvPicPr>
        <xdr:cNvPr id="2" name="Picture 1">
          <a:extLst>
            <a:ext uri="{FF2B5EF4-FFF2-40B4-BE49-F238E27FC236}">
              <a16:creationId xmlns:a16="http://schemas.microsoft.com/office/drawing/2014/main" id="{39683E29-3110-4067-9AA7-EF59569C8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113" y="390525"/>
          <a:ext cx="804448" cy="8083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40692</xdr:colOff>
      <xdr:row>0</xdr:row>
      <xdr:rowOff>9525</xdr:rowOff>
    </xdr:from>
    <xdr:to>
      <xdr:col>1</xdr:col>
      <xdr:colOff>511757</xdr:colOff>
      <xdr:row>2</xdr:row>
      <xdr:rowOff>171450</xdr:rowOff>
    </xdr:to>
    <xdr:pic macro="[1]!pojedinačn0">
      <xdr:nvPicPr>
        <xdr:cNvPr id="2" name="Picture 1">
          <a:extLst>
            <a:ext uri="{FF2B5EF4-FFF2-40B4-BE49-F238E27FC236}">
              <a16:creationId xmlns:a16="http://schemas.microsoft.com/office/drawing/2014/main" id="{37CE8601-2EED-470A-8EBE-07256F052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0692" y="9525"/>
          <a:ext cx="81396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473554</xdr:colOff>
      <xdr:row>4</xdr:row>
      <xdr:rowOff>104775</xdr:rowOff>
    </xdr:from>
    <xdr:to>
      <xdr:col>2</xdr:col>
      <xdr:colOff>859945</xdr:colOff>
      <xdr:row>5</xdr:row>
      <xdr:rowOff>238125</xdr:rowOff>
    </xdr:to>
    <xdr:pic macro="[1]!sortpoekipama">
      <xdr:nvPicPr>
        <xdr:cNvPr id="3" name="Picture 3">
          <a:extLst>
            <a:ext uri="{FF2B5EF4-FFF2-40B4-BE49-F238E27FC236}">
              <a16:creationId xmlns:a16="http://schemas.microsoft.com/office/drawing/2014/main" id="{A40210FB-9EE7-43B0-88EB-149E59CA1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273779" y="1247775"/>
          <a:ext cx="386391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12113</xdr:colOff>
      <xdr:row>2</xdr:row>
      <xdr:rowOff>66675</xdr:rowOff>
    </xdr:from>
    <xdr:to>
      <xdr:col>1</xdr:col>
      <xdr:colOff>511761</xdr:colOff>
      <xdr:row>5</xdr:row>
      <xdr:rowOff>122503</xdr:rowOff>
    </xdr:to>
    <xdr:pic macro="[0]!ekipno">
      <xdr:nvPicPr>
        <xdr:cNvPr id="2" name="Picture 1">
          <a:extLst>
            <a:ext uri="{FF2B5EF4-FFF2-40B4-BE49-F238E27FC236}">
              <a16:creationId xmlns:a16="http://schemas.microsoft.com/office/drawing/2014/main" id="{98D7ECE3-E44A-4961-B7EE-7D9C114BA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113" y="390525"/>
          <a:ext cx="804448" cy="8083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40692</xdr:colOff>
      <xdr:row>0</xdr:row>
      <xdr:rowOff>9525</xdr:rowOff>
    </xdr:from>
    <xdr:to>
      <xdr:col>1</xdr:col>
      <xdr:colOff>511757</xdr:colOff>
      <xdr:row>2</xdr:row>
      <xdr:rowOff>171450</xdr:rowOff>
    </xdr:to>
    <xdr:pic macro="[0]!pojedinačn0">
      <xdr:nvPicPr>
        <xdr:cNvPr id="2" name="Picture 1">
          <a:extLst>
            <a:ext uri="{FF2B5EF4-FFF2-40B4-BE49-F238E27FC236}">
              <a16:creationId xmlns:a16="http://schemas.microsoft.com/office/drawing/2014/main" id="{A5358E30-F229-4529-B842-19A75BFFA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0692" y="9525"/>
          <a:ext cx="81396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473554</xdr:colOff>
      <xdr:row>4</xdr:row>
      <xdr:rowOff>104775</xdr:rowOff>
    </xdr:from>
    <xdr:to>
      <xdr:col>2</xdr:col>
      <xdr:colOff>859945</xdr:colOff>
      <xdr:row>5</xdr:row>
      <xdr:rowOff>238125</xdr:rowOff>
    </xdr:to>
    <xdr:pic macro="[0]!sortpoekipama">
      <xdr:nvPicPr>
        <xdr:cNvPr id="3" name="Picture 3">
          <a:extLst>
            <a:ext uri="{FF2B5EF4-FFF2-40B4-BE49-F238E27FC236}">
              <a16:creationId xmlns:a16="http://schemas.microsoft.com/office/drawing/2014/main" id="{FE5E3D16-5652-4027-BFDC-23A9EDAF2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273779" y="1247775"/>
          <a:ext cx="386391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12113</xdr:colOff>
      <xdr:row>2</xdr:row>
      <xdr:rowOff>66675</xdr:rowOff>
    </xdr:from>
    <xdr:to>
      <xdr:col>1</xdr:col>
      <xdr:colOff>511761</xdr:colOff>
      <xdr:row>5</xdr:row>
      <xdr:rowOff>122503</xdr:rowOff>
    </xdr:to>
    <xdr:pic macro="[0]!ekipno">
      <xdr:nvPicPr>
        <xdr:cNvPr id="2" name="Picture 1">
          <a:extLst>
            <a:ext uri="{FF2B5EF4-FFF2-40B4-BE49-F238E27FC236}">
              <a16:creationId xmlns:a16="http://schemas.microsoft.com/office/drawing/2014/main" id="{68236D5D-CB9F-4465-AD86-0EC6D4962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113" y="390525"/>
          <a:ext cx="804448" cy="8083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40692</xdr:colOff>
      <xdr:row>0</xdr:row>
      <xdr:rowOff>9525</xdr:rowOff>
    </xdr:from>
    <xdr:to>
      <xdr:col>1</xdr:col>
      <xdr:colOff>511757</xdr:colOff>
      <xdr:row>2</xdr:row>
      <xdr:rowOff>171450</xdr:rowOff>
    </xdr:to>
    <xdr:pic macro="[0]!pojedinačn0">
      <xdr:nvPicPr>
        <xdr:cNvPr id="2" name="Picture 1">
          <a:extLst>
            <a:ext uri="{FF2B5EF4-FFF2-40B4-BE49-F238E27FC236}">
              <a16:creationId xmlns:a16="http://schemas.microsoft.com/office/drawing/2014/main" id="{59C1A831-2E89-4461-AE8F-9713E4938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0692" y="9525"/>
          <a:ext cx="81396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473554</xdr:colOff>
      <xdr:row>4</xdr:row>
      <xdr:rowOff>104775</xdr:rowOff>
    </xdr:from>
    <xdr:to>
      <xdr:col>2</xdr:col>
      <xdr:colOff>859945</xdr:colOff>
      <xdr:row>5</xdr:row>
      <xdr:rowOff>238125</xdr:rowOff>
    </xdr:to>
    <xdr:pic macro="[0]!sortpoekipama">
      <xdr:nvPicPr>
        <xdr:cNvPr id="3" name="Picture 3">
          <a:extLst>
            <a:ext uri="{FF2B5EF4-FFF2-40B4-BE49-F238E27FC236}">
              <a16:creationId xmlns:a16="http://schemas.microsoft.com/office/drawing/2014/main" id="{62E99B14-4E9D-4DFA-9C20-ECDF3C86F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273779" y="1247775"/>
          <a:ext cx="386391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SRDMZ-Me&#273;.&#381;up\Documents\SSRDM&#381;\Natjecateljska%20komisija\Dnevnici%20natjecanja\2026\PLOVAK\1.%20ML%20plovak\2.%20kolo\ZBIRNO%201.%20liga.%201%20kolo%202026(1).xlsm" TargetMode="External"/><Relationship Id="rId1" Type="http://schemas.openxmlformats.org/officeDocument/2006/relationships/externalLinkPath" Target="1.%20ML%20plovak/2.%20kolo/ZBIRNO%201.%20liga.%201%20kolo%202026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. ML plovak ekipno"/>
      <sheetName val="1. ML plovak pojedinačno"/>
      <sheetName val="ZBIRNO 1. liga. 1 kolo 2026(1)"/>
    </sheetNames>
    <definedNames>
      <definedName name="ekipno"/>
      <definedName name="pojedinačn0"/>
      <definedName name="sortpoekipama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2.xml"/><Relationship Id="rId4" Type="http://schemas.openxmlformats.org/officeDocument/2006/relationships/vmlDrawing" Target="../drawings/vmlDrawing5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3.xml"/><Relationship Id="rId4" Type="http://schemas.openxmlformats.org/officeDocument/2006/relationships/vmlDrawing" Target="../drawings/vmlDrawing8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4BD34-A6E7-4ACE-8F11-4562AC2F75F4}">
  <sheetPr codeName="List1">
    <pageSetUpPr fitToPage="1"/>
  </sheetPr>
  <dimension ref="A2:AA28"/>
  <sheetViews>
    <sheetView showRowColHeaders="0" tabSelected="1" zoomScale="80" zoomScaleNormal="80" workbookViewId="0">
      <selection activeCell="F24" sqref="F24"/>
    </sheetView>
  </sheetViews>
  <sheetFormatPr defaultRowHeight="12.75" x14ac:dyDescent="0.2"/>
  <cols>
    <col min="1" max="1" width="4.5703125" style="1" customWidth="1"/>
    <col min="2" max="2" width="40.7109375" style="2" customWidth="1"/>
    <col min="3" max="3" width="5.7109375" style="2" customWidth="1"/>
    <col min="4" max="4" width="11.28515625" style="2" customWidth="1"/>
    <col min="5" max="5" width="5.7109375" style="2" customWidth="1"/>
    <col min="6" max="6" width="11.28515625" style="2" customWidth="1"/>
    <col min="7" max="7" width="5.7109375" style="2" customWidth="1"/>
    <col min="8" max="8" width="11.28515625" style="2" customWidth="1"/>
    <col min="9" max="9" width="5.7109375" style="2" customWidth="1"/>
    <col min="10" max="10" width="11.28515625" style="2" customWidth="1"/>
    <col min="11" max="11" width="5.7109375" style="2" customWidth="1"/>
    <col min="12" max="12" width="11.28515625" style="2" customWidth="1"/>
    <col min="13" max="13" width="5.85546875" style="2" customWidth="1"/>
    <col min="14" max="14" width="11.28515625" style="2" customWidth="1"/>
    <col min="15" max="15" width="5.7109375" style="2" customWidth="1"/>
    <col min="16" max="16" width="11.28515625" style="2" customWidth="1"/>
    <col min="17" max="17" width="5.7109375" style="2" customWidth="1"/>
    <col min="18" max="18" width="11.28515625" style="2" customWidth="1"/>
    <col min="19" max="19" width="6.28515625" style="2" customWidth="1"/>
    <col min="20" max="20" width="11" style="2" customWidth="1"/>
    <col min="21" max="21" width="10" style="2" bestFit="1" customWidth="1"/>
    <col min="22" max="22" width="9.140625" style="2"/>
    <col min="23" max="23" width="9.140625" style="2" hidden="1" customWidth="1"/>
    <col min="24" max="24" width="15.5703125" style="2" hidden="1" customWidth="1"/>
    <col min="25" max="25" width="9.140625" style="2" hidden="1" customWidth="1"/>
    <col min="26" max="26" width="16.7109375" style="2" hidden="1" customWidth="1"/>
    <col min="27" max="27" width="9.140625" style="2" hidden="1" customWidth="1"/>
    <col min="28" max="16384" width="9.140625" style="2"/>
  </cols>
  <sheetData>
    <row r="2" spans="1:27" x14ac:dyDescent="0.2"/>
    <row r="4" spans="1:27" ht="23.25" x14ac:dyDescent="0.35">
      <c r="B4" s="97" t="s">
        <v>0</v>
      </c>
      <c r="C4" s="97"/>
      <c r="D4" s="97"/>
      <c r="F4" s="98" t="s">
        <v>1</v>
      </c>
      <c r="G4" s="98"/>
      <c r="H4" s="98"/>
      <c r="I4" s="98"/>
      <c r="J4" s="98"/>
      <c r="K4" s="98"/>
      <c r="L4" s="98"/>
      <c r="M4" s="98"/>
      <c r="N4" s="98"/>
      <c r="O4" s="98"/>
      <c r="P4" s="98"/>
    </row>
    <row r="5" spans="1:27" ht="23.25" x14ac:dyDescent="0.35">
      <c r="C5" s="3"/>
      <c r="E5" s="4" t="s">
        <v>2</v>
      </c>
      <c r="F5" s="98" t="s">
        <v>3</v>
      </c>
      <c r="G5" s="98"/>
      <c r="H5" s="98"/>
      <c r="I5" s="98"/>
      <c r="J5" s="98"/>
      <c r="K5" s="98"/>
      <c r="L5" s="98"/>
      <c r="M5" s="98"/>
      <c r="N5" s="98"/>
      <c r="O5" s="98"/>
      <c r="P5" s="98"/>
    </row>
    <row r="6" spans="1:27" ht="23.25" x14ac:dyDescent="0.2">
      <c r="F6" s="99" t="s">
        <v>4</v>
      </c>
      <c r="G6" s="99"/>
      <c r="H6" s="99"/>
      <c r="I6" s="99"/>
      <c r="J6" s="99"/>
      <c r="K6" s="99"/>
      <c r="L6" s="99"/>
      <c r="M6" s="99"/>
      <c r="N6" s="99"/>
      <c r="O6" s="99"/>
      <c r="P6" s="99"/>
    </row>
    <row r="7" spans="1:27" ht="13.5" thickBot="1" x14ac:dyDescent="0.25"/>
    <row r="8" spans="1:27" ht="20.25" customHeight="1" thickTop="1" x14ac:dyDescent="0.2">
      <c r="A8" s="100" t="s">
        <v>5</v>
      </c>
      <c r="B8" s="103" t="s">
        <v>6</v>
      </c>
      <c r="C8" s="106" t="s">
        <v>7</v>
      </c>
      <c r="D8" s="107"/>
      <c r="E8" s="108" t="s">
        <v>8</v>
      </c>
      <c r="F8" s="109"/>
      <c r="G8" s="106" t="s">
        <v>9</v>
      </c>
      <c r="H8" s="107"/>
      <c r="I8" s="108" t="s">
        <v>10</v>
      </c>
      <c r="J8" s="109"/>
      <c r="K8" s="106" t="s">
        <v>11</v>
      </c>
      <c r="L8" s="107"/>
      <c r="M8" s="108" t="s">
        <v>12</v>
      </c>
      <c r="N8" s="109"/>
      <c r="O8" s="106" t="s">
        <v>13</v>
      </c>
      <c r="P8" s="107"/>
      <c r="Q8" s="108" t="s">
        <v>14</v>
      </c>
      <c r="R8" s="107"/>
      <c r="S8" s="112" t="s">
        <v>15</v>
      </c>
      <c r="T8" s="113"/>
      <c r="U8" s="114"/>
    </row>
    <row r="9" spans="1:27" ht="39.950000000000003" customHeight="1" x14ac:dyDescent="0.2">
      <c r="A9" s="101"/>
      <c r="B9" s="104"/>
      <c r="C9" s="110" t="s">
        <v>16</v>
      </c>
      <c r="D9" s="111"/>
      <c r="E9" s="110" t="s">
        <v>17</v>
      </c>
      <c r="F9" s="111"/>
      <c r="G9" s="110" t="s">
        <v>18</v>
      </c>
      <c r="H9" s="111"/>
      <c r="I9" s="110" t="s">
        <v>19</v>
      </c>
      <c r="J9" s="111"/>
      <c r="K9" s="110" t="s">
        <v>20</v>
      </c>
      <c r="L9" s="111"/>
      <c r="M9" s="118" t="s">
        <v>173</v>
      </c>
      <c r="N9" s="119"/>
      <c r="O9" s="110" t="s">
        <v>174</v>
      </c>
      <c r="P9" s="111"/>
      <c r="Q9" s="118" t="s">
        <v>21</v>
      </c>
      <c r="R9" s="119"/>
      <c r="S9" s="115"/>
      <c r="T9" s="116"/>
      <c r="U9" s="117"/>
    </row>
    <row r="10" spans="1:27" ht="12.75" customHeight="1" x14ac:dyDescent="0.2">
      <c r="A10" s="102"/>
      <c r="B10" s="104"/>
      <c r="C10" s="6"/>
      <c r="D10" s="7"/>
      <c r="E10" s="8"/>
      <c r="F10" s="9"/>
      <c r="G10" s="10"/>
      <c r="H10" s="11"/>
      <c r="I10" s="8"/>
      <c r="J10" s="9"/>
      <c r="K10" s="10"/>
      <c r="L10" s="11"/>
      <c r="M10" s="8"/>
      <c r="N10" s="9"/>
      <c r="O10" s="10"/>
      <c r="P10" s="11"/>
      <c r="Q10" s="8"/>
      <c r="R10" s="11"/>
      <c r="S10" s="10"/>
      <c r="T10" s="12"/>
      <c r="U10" s="13"/>
    </row>
    <row r="11" spans="1:27" x14ac:dyDescent="0.2">
      <c r="A11" s="14"/>
      <c r="B11" s="104"/>
      <c r="C11" s="6" t="s">
        <v>22</v>
      </c>
      <c r="D11" s="7" t="s">
        <v>23</v>
      </c>
      <c r="E11" s="15" t="s">
        <v>22</v>
      </c>
      <c r="F11" s="16" t="s">
        <v>23</v>
      </c>
      <c r="G11" s="6" t="s">
        <v>22</v>
      </c>
      <c r="H11" s="7" t="s">
        <v>23</v>
      </c>
      <c r="I11" s="15" t="s">
        <v>22</v>
      </c>
      <c r="J11" s="16" t="s">
        <v>23</v>
      </c>
      <c r="K11" s="6" t="s">
        <v>22</v>
      </c>
      <c r="L11" s="7" t="s">
        <v>23</v>
      </c>
      <c r="M11" s="15" t="s">
        <v>22</v>
      </c>
      <c r="N11" s="16" t="s">
        <v>23</v>
      </c>
      <c r="O11" s="6" t="s">
        <v>22</v>
      </c>
      <c r="P11" s="7" t="s">
        <v>23</v>
      </c>
      <c r="Q11" s="15" t="s">
        <v>22</v>
      </c>
      <c r="R11" s="7" t="s">
        <v>23</v>
      </c>
      <c r="S11" s="6" t="s">
        <v>22</v>
      </c>
      <c r="T11" s="17" t="s">
        <v>24</v>
      </c>
      <c r="U11" s="18" t="s">
        <v>25</v>
      </c>
    </row>
    <row r="12" spans="1:27" ht="13.5" thickBot="1" x14ac:dyDescent="0.25">
      <c r="A12" s="19"/>
      <c r="B12" s="105"/>
      <c r="C12" s="21"/>
      <c r="D12" s="22"/>
      <c r="E12" s="21"/>
      <c r="F12" s="23"/>
      <c r="G12" s="21"/>
      <c r="H12" s="22"/>
      <c r="I12" s="21"/>
      <c r="J12" s="23"/>
      <c r="K12" s="21"/>
      <c r="L12" s="22"/>
      <c r="M12" s="21"/>
      <c r="N12" s="23"/>
      <c r="O12" s="21"/>
      <c r="P12" s="22"/>
      <c r="Q12" s="21"/>
      <c r="R12" s="22"/>
      <c r="S12" s="21"/>
      <c r="T12" s="24"/>
      <c r="U12" s="25"/>
    </row>
    <row r="13" spans="1:27" s="35" customFormat="1" ht="42.75" customHeight="1" thickTop="1" x14ac:dyDescent="0.25">
      <c r="A13" s="26">
        <v>1</v>
      </c>
      <c r="B13" s="146" t="s">
        <v>27</v>
      </c>
      <c r="C13" s="138">
        <v>2</v>
      </c>
      <c r="D13" s="139">
        <v>10750</v>
      </c>
      <c r="E13" s="140">
        <v>3</v>
      </c>
      <c r="F13" s="141">
        <v>15735</v>
      </c>
      <c r="G13" s="138">
        <v>1</v>
      </c>
      <c r="H13" s="139">
        <v>17715</v>
      </c>
      <c r="I13" s="140">
        <v>3</v>
      </c>
      <c r="J13" s="141">
        <v>6195</v>
      </c>
      <c r="K13" s="138">
        <v>4</v>
      </c>
      <c r="L13" s="139">
        <v>12365</v>
      </c>
      <c r="M13" s="140">
        <v>1</v>
      </c>
      <c r="N13" s="141">
        <v>52100</v>
      </c>
      <c r="O13" s="138">
        <v>1</v>
      </c>
      <c r="P13" s="139">
        <v>17100</v>
      </c>
      <c r="Q13" s="30"/>
      <c r="R13" s="31"/>
      <c r="S13" s="32">
        <f t="shared" ref="S13:T27" si="0">IF(ISNUMBER(C13)=TRUE,SUM(C13,E13,G13,I13,K13,M13,O13,Q13),"")</f>
        <v>15</v>
      </c>
      <c r="T13" s="33">
        <f t="shared" si="0"/>
        <v>131960</v>
      </c>
      <c r="U13" s="34">
        <f t="shared" ref="U13:U25" si="1">IF(ISNUMBER(AA13)= TRUE,AA13,"")</f>
        <v>1</v>
      </c>
      <c r="W13" s="35">
        <f>IF(ISNUMBER(S13)=TRUE,S13,"")</f>
        <v>15</v>
      </c>
      <c r="X13" s="35">
        <f>IF(ISNUMBER(T13)=TRUE,T13,"")</f>
        <v>131960</v>
      </c>
      <c r="Y13" s="36">
        <f>MAX(D13,F13,H13,J13,L13,N13,P13,R13)</f>
        <v>52100</v>
      </c>
      <c r="Z13" s="35">
        <f>IF(ISNUMBER(W13)=TRUE,W13-X13/100000-Y13/1000000000,"")</f>
        <v>13.680347900000001</v>
      </c>
      <c r="AA13" s="35">
        <f>IF(ISNUMBER(Z13)=TRUE,RANK(Z13,$Z$13:$Z$27,1),"")</f>
        <v>1</v>
      </c>
    </row>
    <row r="14" spans="1:27" s="35" customFormat="1" ht="42.75" customHeight="1" x14ac:dyDescent="0.25">
      <c r="A14" s="37">
        <v>2</v>
      </c>
      <c r="B14" s="146" t="s">
        <v>28</v>
      </c>
      <c r="C14" s="142">
        <v>3</v>
      </c>
      <c r="D14" s="143">
        <v>10780</v>
      </c>
      <c r="E14" s="144">
        <v>1</v>
      </c>
      <c r="F14" s="145">
        <v>14680</v>
      </c>
      <c r="G14" s="142">
        <v>9</v>
      </c>
      <c r="H14" s="143">
        <v>7755</v>
      </c>
      <c r="I14" s="144">
        <v>5</v>
      </c>
      <c r="J14" s="145">
        <v>6010</v>
      </c>
      <c r="K14" s="142">
        <v>6</v>
      </c>
      <c r="L14" s="143">
        <v>11570</v>
      </c>
      <c r="M14" s="144">
        <v>2</v>
      </c>
      <c r="N14" s="145">
        <v>38100</v>
      </c>
      <c r="O14" s="142">
        <v>3</v>
      </c>
      <c r="P14" s="143">
        <v>12910</v>
      </c>
      <c r="Q14" s="40"/>
      <c r="R14" s="41"/>
      <c r="S14" s="42">
        <f t="shared" si="0"/>
        <v>29</v>
      </c>
      <c r="T14" s="43">
        <f t="shared" si="0"/>
        <v>101805</v>
      </c>
      <c r="U14" s="34">
        <f t="shared" si="1"/>
        <v>2</v>
      </c>
      <c r="W14" s="35">
        <f t="shared" ref="W14:X27" si="2">IF(ISNUMBER(S14)=TRUE,S14,"")</f>
        <v>29</v>
      </c>
      <c r="X14" s="35">
        <f t="shared" si="2"/>
        <v>101805</v>
      </c>
      <c r="Y14" s="36">
        <f t="shared" ref="Y14:Y27" si="3">MAX(D14,F14,H14,J14,L14,N14,P14,R14)</f>
        <v>38100</v>
      </c>
      <c r="Z14" s="35">
        <f t="shared" ref="Z14:Z27" si="4">IF(ISNUMBER(W14)=TRUE,W14-X14/100000-Y14/1000000000,"")</f>
        <v>27.9819119</v>
      </c>
      <c r="AA14" s="35">
        <f t="shared" ref="AA14:AA27" si="5">IF(ISNUMBER(Z14)=TRUE,RANK(Z14,$Z$13:$Z$27,1),"")</f>
        <v>2</v>
      </c>
    </row>
    <row r="15" spans="1:27" s="35" customFormat="1" ht="42.75" customHeight="1" x14ac:dyDescent="0.25">
      <c r="A15" s="37">
        <v>3</v>
      </c>
      <c r="B15" s="146" t="s">
        <v>26</v>
      </c>
      <c r="C15" s="142">
        <v>1</v>
      </c>
      <c r="D15" s="143">
        <v>13600</v>
      </c>
      <c r="E15" s="144">
        <v>6</v>
      </c>
      <c r="F15" s="145">
        <v>12035</v>
      </c>
      <c r="G15" s="142">
        <v>3</v>
      </c>
      <c r="H15" s="143">
        <v>9660</v>
      </c>
      <c r="I15" s="144">
        <v>9</v>
      </c>
      <c r="J15" s="145">
        <v>3630</v>
      </c>
      <c r="K15" s="142">
        <v>3</v>
      </c>
      <c r="L15" s="143">
        <v>13730</v>
      </c>
      <c r="M15" s="144">
        <v>4</v>
      </c>
      <c r="N15" s="145">
        <v>46935</v>
      </c>
      <c r="O15" s="142">
        <v>5</v>
      </c>
      <c r="P15" s="143">
        <v>12610</v>
      </c>
      <c r="Q15" s="40"/>
      <c r="R15" s="41"/>
      <c r="S15" s="42">
        <f t="shared" si="0"/>
        <v>31</v>
      </c>
      <c r="T15" s="43">
        <f t="shared" si="0"/>
        <v>112200</v>
      </c>
      <c r="U15" s="34">
        <f t="shared" si="1"/>
        <v>3</v>
      </c>
      <c r="W15" s="35">
        <f t="shared" si="2"/>
        <v>31</v>
      </c>
      <c r="X15" s="35">
        <f t="shared" si="2"/>
        <v>112200</v>
      </c>
      <c r="Y15" s="36">
        <f t="shared" si="3"/>
        <v>46935</v>
      </c>
      <c r="Z15" s="35">
        <f t="shared" si="4"/>
        <v>29.877953065</v>
      </c>
      <c r="AA15" s="35">
        <f t="shared" si="5"/>
        <v>3</v>
      </c>
    </row>
    <row r="16" spans="1:27" s="35" customFormat="1" ht="42.75" customHeight="1" x14ac:dyDescent="0.25">
      <c r="A16" s="37">
        <v>4</v>
      </c>
      <c r="B16" s="146" t="s">
        <v>32</v>
      </c>
      <c r="C16" s="142">
        <v>7</v>
      </c>
      <c r="D16" s="143">
        <v>10425</v>
      </c>
      <c r="E16" s="144">
        <v>8</v>
      </c>
      <c r="F16" s="145">
        <v>10145</v>
      </c>
      <c r="G16" s="142">
        <v>2</v>
      </c>
      <c r="H16" s="143">
        <v>12730</v>
      </c>
      <c r="I16" s="144">
        <v>1</v>
      </c>
      <c r="J16" s="145">
        <v>8110</v>
      </c>
      <c r="K16" s="142">
        <v>8</v>
      </c>
      <c r="L16" s="143">
        <v>8905</v>
      </c>
      <c r="M16" s="144">
        <v>3</v>
      </c>
      <c r="N16" s="145">
        <v>38060</v>
      </c>
      <c r="O16" s="142">
        <v>7</v>
      </c>
      <c r="P16" s="143">
        <v>11295</v>
      </c>
      <c r="Q16" s="40"/>
      <c r="R16" s="41"/>
      <c r="S16" s="42">
        <f t="shared" si="0"/>
        <v>36</v>
      </c>
      <c r="T16" s="43">
        <f t="shared" si="0"/>
        <v>99670</v>
      </c>
      <c r="U16" s="34">
        <f t="shared" si="1"/>
        <v>4</v>
      </c>
      <c r="W16" s="35">
        <f t="shared" si="2"/>
        <v>36</v>
      </c>
      <c r="X16" s="35">
        <f t="shared" si="2"/>
        <v>99670</v>
      </c>
      <c r="Y16" s="36">
        <f t="shared" si="3"/>
        <v>38060</v>
      </c>
      <c r="Z16" s="35">
        <f t="shared" si="4"/>
        <v>35.003261940000002</v>
      </c>
      <c r="AA16" s="35">
        <f t="shared" si="5"/>
        <v>4</v>
      </c>
    </row>
    <row r="17" spans="1:27" s="35" customFormat="1" ht="42.75" customHeight="1" x14ac:dyDescent="0.25">
      <c r="A17" s="37">
        <v>5</v>
      </c>
      <c r="B17" s="146" t="s">
        <v>30</v>
      </c>
      <c r="C17" s="142">
        <v>5</v>
      </c>
      <c r="D17" s="143">
        <v>10090</v>
      </c>
      <c r="E17" s="144">
        <v>5</v>
      </c>
      <c r="F17" s="145">
        <v>12290</v>
      </c>
      <c r="G17" s="142">
        <v>5</v>
      </c>
      <c r="H17" s="143">
        <v>8875</v>
      </c>
      <c r="I17" s="144">
        <v>2</v>
      </c>
      <c r="J17" s="145">
        <v>6965</v>
      </c>
      <c r="K17" s="142">
        <v>2</v>
      </c>
      <c r="L17" s="143">
        <v>13950</v>
      </c>
      <c r="M17" s="144">
        <v>9</v>
      </c>
      <c r="N17" s="145">
        <v>15285</v>
      </c>
      <c r="O17" s="142">
        <v>10</v>
      </c>
      <c r="P17" s="143">
        <v>8400</v>
      </c>
      <c r="Q17" s="40"/>
      <c r="R17" s="41"/>
      <c r="S17" s="42">
        <f t="shared" si="0"/>
        <v>38</v>
      </c>
      <c r="T17" s="43">
        <f t="shared" si="0"/>
        <v>75855</v>
      </c>
      <c r="U17" s="34">
        <f t="shared" si="1"/>
        <v>5</v>
      </c>
      <c r="W17" s="35">
        <f t="shared" si="2"/>
        <v>38</v>
      </c>
      <c r="X17" s="35">
        <f t="shared" si="2"/>
        <v>75855</v>
      </c>
      <c r="Y17" s="36">
        <f t="shared" si="3"/>
        <v>15285</v>
      </c>
      <c r="Z17" s="35">
        <f t="shared" si="4"/>
        <v>37.241434714999997</v>
      </c>
      <c r="AA17" s="35">
        <f t="shared" si="5"/>
        <v>5</v>
      </c>
    </row>
    <row r="18" spans="1:27" s="35" customFormat="1" ht="42.75" customHeight="1" x14ac:dyDescent="0.25">
      <c r="A18" s="37">
        <v>6</v>
      </c>
      <c r="B18" s="146" t="s">
        <v>33</v>
      </c>
      <c r="C18" s="142">
        <v>8</v>
      </c>
      <c r="D18" s="143">
        <v>9220</v>
      </c>
      <c r="E18" s="144">
        <v>7</v>
      </c>
      <c r="F18" s="145">
        <v>11235</v>
      </c>
      <c r="G18" s="142">
        <v>6</v>
      </c>
      <c r="H18" s="143">
        <v>8190</v>
      </c>
      <c r="I18" s="144">
        <v>4</v>
      </c>
      <c r="J18" s="145">
        <v>6040</v>
      </c>
      <c r="K18" s="142">
        <v>7</v>
      </c>
      <c r="L18" s="143">
        <v>11305</v>
      </c>
      <c r="M18" s="144">
        <v>8</v>
      </c>
      <c r="N18" s="145">
        <v>16655</v>
      </c>
      <c r="O18" s="142">
        <v>2</v>
      </c>
      <c r="P18" s="143">
        <v>15710</v>
      </c>
      <c r="Q18" s="40"/>
      <c r="R18" s="41"/>
      <c r="S18" s="42">
        <f t="shared" si="0"/>
        <v>42</v>
      </c>
      <c r="T18" s="43">
        <f t="shared" si="0"/>
        <v>78355</v>
      </c>
      <c r="U18" s="34">
        <f t="shared" si="1"/>
        <v>6</v>
      </c>
      <c r="W18" s="35">
        <f t="shared" si="2"/>
        <v>42</v>
      </c>
      <c r="X18" s="35">
        <f t="shared" si="2"/>
        <v>78355</v>
      </c>
      <c r="Y18" s="36">
        <f t="shared" si="3"/>
        <v>16655</v>
      </c>
      <c r="Z18" s="35">
        <f t="shared" si="4"/>
        <v>41.216433344999999</v>
      </c>
      <c r="AA18" s="35">
        <f t="shared" si="5"/>
        <v>6</v>
      </c>
    </row>
    <row r="19" spans="1:27" s="35" customFormat="1" ht="42.75" customHeight="1" x14ac:dyDescent="0.25">
      <c r="A19" s="37">
        <v>7</v>
      </c>
      <c r="B19" s="146" t="s">
        <v>29</v>
      </c>
      <c r="C19" s="142">
        <v>4</v>
      </c>
      <c r="D19" s="143">
        <v>10935</v>
      </c>
      <c r="E19" s="144">
        <v>2</v>
      </c>
      <c r="F19" s="145">
        <v>16090</v>
      </c>
      <c r="G19" s="142">
        <v>8</v>
      </c>
      <c r="H19" s="143">
        <v>7705</v>
      </c>
      <c r="I19" s="144">
        <v>6</v>
      </c>
      <c r="J19" s="145">
        <v>5735</v>
      </c>
      <c r="K19" s="142">
        <v>10</v>
      </c>
      <c r="L19" s="143">
        <v>7135</v>
      </c>
      <c r="M19" s="144">
        <v>5</v>
      </c>
      <c r="N19" s="145">
        <v>33460</v>
      </c>
      <c r="O19" s="142">
        <v>9</v>
      </c>
      <c r="P19" s="143">
        <v>9765</v>
      </c>
      <c r="Q19" s="40"/>
      <c r="R19" s="41"/>
      <c r="S19" s="42">
        <f t="shared" si="0"/>
        <v>44</v>
      </c>
      <c r="T19" s="43">
        <f t="shared" si="0"/>
        <v>90825</v>
      </c>
      <c r="U19" s="34">
        <f t="shared" si="1"/>
        <v>7</v>
      </c>
      <c r="W19" s="35">
        <f t="shared" si="2"/>
        <v>44</v>
      </c>
      <c r="X19" s="35">
        <f t="shared" si="2"/>
        <v>90825</v>
      </c>
      <c r="Y19" s="36">
        <f t="shared" si="3"/>
        <v>33460</v>
      </c>
      <c r="Z19" s="35">
        <f t="shared" si="4"/>
        <v>43.09171654</v>
      </c>
      <c r="AA19" s="35">
        <f t="shared" si="5"/>
        <v>7</v>
      </c>
    </row>
    <row r="20" spans="1:27" s="35" customFormat="1" ht="42.75" customHeight="1" x14ac:dyDescent="0.25">
      <c r="A20" s="37">
        <v>8</v>
      </c>
      <c r="B20" s="146" t="s">
        <v>35</v>
      </c>
      <c r="C20" s="142">
        <v>10</v>
      </c>
      <c r="D20" s="143">
        <v>7680</v>
      </c>
      <c r="E20" s="144">
        <v>4</v>
      </c>
      <c r="F20" s="145">
        <v>13155</v>
      </c>
      <c r="G20" s="142">
        <v>4</v>
      </c>
      <c r="H20" s="143">
        <v>9375</v>
      </c>
      <c r="I20" s="144">
        <v>8</v>
      </c>
      <c r="J20" s="145">
        <v>4970</v>
      </c>
      <c r="K20" s="142">
        <v>5</v>
      </c>
      <c r="L20" s="143">
        <v>12560</v>
      </c>
      <c r="M20" s="144">
        <v>7</v>
      </c>
      <c r="N20" s="145">
        <v>23745</v>
      </c>
      <c r="O20" s="142">
        <v>6</v>
      </c>
      <c r="P20" s="143">
        <v>12095</v>
      </c>
      <c r="Q20" s="40"/>
      <c r="R20" s="41"/>
      <c r="S20" s="42">
        <f t="shared" si="0"/>
        <v>44</v>
      </c>
      <c r="T20" s="43">
        <f t="shared" si="0"/>
        <v>83580</v>
      </c>
      <c r="U20" s="34">
        <f t="shared" si="1"/>
        <v>8</v>
      </c>
      <c r="W20" s="35">
        <f t="shared" si="2"/>
        <v>44</v>
      </c>
      <c r="X20" s="35">
        <f t="shared" si="2"/>
        <v>83580</v>
      </c>
      <c r="Y20" s="36">
        <f t="shared" si="3"/>
        <v>23745</v>
      </c>
      <c r="Z20" s="35">
        <f t="shared" si="4"/>
        <v>43.164176255000001</v>
      </c>
      <c r="AA20" s="35">
        <f t="shared" si="5"/>
        <v>8</v>
      </c>
    </row>
    <row r="21" spans="1:27" s="35" customFormat="1" ht="42.75" customHeight="1" x14ac:dyDescent="0.25">
      <c r="A21" s="37">
        <v>9</v>
      </c>
      <c r="B21" s="146" t="s">
        <v>31</v>
      </c>
      <c r="C21" s="142">
        <v>6</v>
      </c>
      <c r="D21" s="143">
        <v>9985</v>
      </c>
      <c r="E21" s="144">
        <v>10</v>
      </c>
      <c r="F21" s="145">
        <v>8350</v>
      </c>
      <c r="G21" s="142">
        <v>7</v>
      </c>
      <c r="H21" s="143">
        <v>7920</v>
      </c>
      <c r="I21" s="144">
        <v>10</v>
      </c>
      <c r="J21" s="145">
        <v>2320</v>
      </c>
      <c r="K21" s="142">
        <v>1</v>
      </c>
      <c r="L21" s="143">
        <v>12850</v>
      </c>
      <c r="M21" s="144">
        <v>10</v>
      </c>
      <c r="N21" s="145">
        <v>9695</v>
      </c>
      <c r="O21" s="142">
        <v>4</v>
      </c>
      <c r="P21" s="143">
        <v>12025</v>
      </c>
      <c r="Q21" s="40"/>
      <c r="R21" s="41"/>
      <c r="S21" s="42">
        <f t="shared" si="0"/>
        <v>48</v>
      </c>
      <c r="T21" s="43">
        <f t="shared" si="0"/>
        <v>63145</v>
      </c>
      <c r="U21" s="34">
        <f t="shared" si="1"/>
        <v>9</v>
      </c>
      <c r="W21" s="35">
        <f t="shared" si="2"/>
        <v>48</v>
      </c>
      <c r="X21" s="35">
        <f t="shared" si="2"/>
        <v>63145</v>
      </c>
      <c r="Y21" s="36">
        <f t="shared" si="3"/>
        <v>12850</v>
      </c>
      <c r="Z21" s="35">
        <f t="shared" si="4"/>
        <v>47.368537150000002</v>
      </c>
      <c r="AA21" s="35">
        <f t="shared" si="5"/>
        <v>9</v>
      </c>
    </row>
    <row r="22" spans="1:27" s="35" customFormat="1" ht="42.75" customHeight="1" x14ac:dyDescent="0.25">
      <c r="A22" s="37">
        <v>10</v>
      </c>
      <c r="B22" s="146" t="s">
        <v>34</v>
      </c>
      <c r="C22" s="142">
        <v>9</v>
      </c>
      <c r="D22" s="143">
        <v>8780</v>
      </c>
      <c r="E22" s="144">
        <v>9</v>
      </c>
      <c r="F22" s="145">
        <v>10800</v>
      </c>
      <c r="G22" s="142">
        <v>10</v>
      </c>
      <c r="H22" s="143">
        <v>7130</v>
      </c>
      <c r="I22" s="144">
        <v>7</v>
      </c>
      <c r="J22" s="145">
        <v>3005</v>
      </c>
      <c r="K22" s="142">
        <v>9</v>
      </c>
      <c r="L22" s="143">
        <v>7725</v>
      </c>
      <c r="M22" s="144">
        <v>6</v>
      </c>
      <c r="N22" s="145">
        <v>28260</v>
      </c>
      <c r="O22" s="142">
        <v>8</v>
      </c>
      <c r="P22" s="143">
        <v>10805</v>
      </c>
      <c r="Q22" s="40"/>
      <c r="R22" s="41"/>
      <c r="S22" s="42">
        <f t="shared" si="0"/>
        <v>58</v>
      </c>
      <c r="T22" s="43">
        <f t="shared" si="0"/>
        <v>76505</v>
      </c>
      <c r="U22" s="34">
        <f t="shared" si="1"/>
        <v>10</v>
      </c>
      <c r="W22" s="35">
        <f t="shared" si="2"/>
        <v>58</v>
      </c>
      <c r="X22" s="35">
        <f t="shared" si="2"/>
        <v>76505</v>
      </c>
      <c r="Y22" s="36">
        <f t="shared" si="3"/>
        <v>28260</v>
      </c>
      <c r="Z22" s="35">
        <f t="shared" si="4"/>
        <v>57.234921739999997</v>
      </c>
      <c r="AA22" s="35">
        <f t="shared" si="5"/>
        <v>10</v>
      </c>
    </row>
    <row r="23" spans="1:27" s="35" customFormat="1" ht="42.75" customHeight="1" x14ac:dyDescent="0.25">
      <c r="A23" s="37">
        <v>11</v>
      </c>
      <c r="B23" s="44"/>
      <c r="C23" s="38"/>
      <c r="D23" s="39"/>
      <c r="E23" s="40"/>
      <c r="F23" s="41"/>
      <c r="G23" s="38"/>
      <c r="H23" s="39"/>
      <c r="I23" s="40"/>
      <c r="J23" s="41"/>
      <c r="K23" s="38"/>
      <c r="L23" s="39"/>
      <c r="M23" s="40"/>
      <c r="N23" s="41"/>
      <c r="O23" s="38"/>
      <c r="P23" s="39"/>
      <c r="Q23" s="40"/>
      <c r="R23" s="41"/>
      <c r="S23" s="42" t="str">
        <f t="shared" si="0"/>
        <v/>
      </c>
      <c r="T23" s="43" t="str">
        <f t="shared" si="0"/>
        <v/>
      </c>
      <c r="U23" s="34" t="str">
        <f t="shared" si="1"/>
        <v/>
      </c>
      <c r="W23" s="35" t="str">
        <f t="shared" si="2"/>
        <v/>
      </c>
      <c r="X23" s="35" t="str">
        <f t="shared" si="2"/>
        <v/>
      </c>
      <c r="Y23" s="36">
        <f t="shared" si="3"/>
        <v>0</v>
      </c>
      <c r="Z23" s="35" t="str">
        <f t="shared" si="4"/>
        <v/>
      </c>
      <c r="AA23" s="35" t="str">
        <f t="shared" si="5"/>
        <v/>
      </c>
    </row>
    <row r="24" spans="1:27" s="35" customFormat="1" ht="42.75" customHeight="1" x14ac:dyDescent="0.25">
      <c r="A24" s="37">
        <v>12</v>
      </c>
      <c r="B24" s="44"/>
      <c r="C24" s="38"/>
      <c r="D24" s="39"/>
      <c r="E24" s="40"/>
      <c r="F24" s="41"/>
      <c r="G24" s="38"/>
      <c r="H24" s="39"/>
      <c r="I24" s="40"/>
      <c r="J24" s="41"/>
      <c r="K24" s="38"/>
      <c r="L24" s="39"/>
      <c r="M24" s="40"/>
      <c r="N24" s="41"/>
      <c r="O24" s="38"/>
      <c r="P24" s="39"/>
      <c r="Q24" s="40"/>
      <c r="R24" s="41"/>
      <c r="S24" s="42" t="str">
        <f t="shared" si="0"/>
        <v/>
      </c>
      <c r="T24" s="43" t="str">
        <f t="shared" si="0"/>
        <v/>
      </c>
      <c r="U24" s="34" t="str">
        <f t="shared" si="1"/>
        <v/>
      </c>
      <c r="W24" s="35" t="str">
        <f t="shared" si="2"/>
        <v/>
      </c>
      <c r="X24" s="35" t="str">
        <f t="shared" si="2"/>
        <v/>
      </c>
      <c r="Y24" s="36">
        <f t="shared" si="3"/>
        <v>0</v>
      </c>
      <c r="Z24" s="35" t="str">
        <f t="shared" si="4"/>
        <v/>
      </c>
      <c r="AA24" s="35" t="str">
        <f t="shared" si="5"/>
        <v/>
      </c>
    </row>
    <row r="25" spans="1:27" s="35" customFormat="1" ht="42.75" customHeight="1" x14ac:dyDescent="0.25">
      <c r="A25" s="37">
        <v>13</v>
      </c>
      <c r="B25" s="44"/>
      <c r="C25" s="38"/>
      <c r="D25" s="39"/>
      <c r="E25" s="40"/>
      <c r="F25" s="41"/>
      <c r="G25" s="38"/>
      <c r="H25" s="39"/>
      <c r="I25" s="40"/>
      <c r="J25" s="41"/>
      <c r="K25" s="38"/>
      <c r="L25" s="39"/>
      <c r="M25" s="40"/>
      <c r="N25" s="41"/>
      <c r="O25" s="38"/>
      <c r="P25" s="39"/>
      <c r="Q25" s="40"/>
      <c r="R25" s="41"/>
      <c r="S25" s="42" t="str">
        <f t="shared" si="0"/>
        <v/>
      </c>
      <c r="T25" s="43" t="str">
        <f t="shared" si="0"/>
        <v/>
      </c>
      <c r="U25" s="34" t="str">
        <f t="shared" si="1"/>
        <v/>
      </c>
      <c r="W25" s="35" t="str">
        <f t="shared" si="2"/>
        <v/>
      </c>
      <c r="X25" s="35" t="str">
        <f t="shared" si="2"/>
        <v/>
      </c>
      <c r="Y25" s="36">
        <f t="shared" si="3"/>
        <v>0</v>
      </c>
      <c r="Z25" s="35" t="str">
        <f t="shared" si="4"/>
        <v/>
      </c>
      <c r="AA25" s="35" t="str">
        <f t="shared" si="5"/>
        <v/>
      </c>
    </row>
    <row r="26" spans="1:27" s="35" customFormat="1" ht="42.75" customHeight="1" x14ac:dyDescent="0.25">
      <c r="A26" s="37">
        <v>14</v>
      </c>
      <c r="B26" s="44"/>
      <c r="C26" s="38"/>
      <c r="D26" s="39"/>
      <c r="E26" s="40"/>
      <c r="F26" s="41"/>
      <c r="G26" s="38"/>
      <c r="H26" s="39"/>
      <c r="I26" s="40"/>
      <c r="J26" s="41"/>
      <c r="K26" s="38"/>
      <c r="L26" s="39"/>
      <c r="M26" s="40"/>
      <c r="N26" s="41"/>
      <c r="O26" s="38"/>
      <c r="P26" s="39"/>
      <c r="Q26" s="40"/>
      <c r="R26" s="41"/>
      <c r="S26" s="42" t="str">
        <f t="shared" si="0"/>
        <v/>
      </c>
      <c r="T26" s="43" t="str">
        <f t="shared" si="0"/>
        <v/>
      </c>
      <c r="U26" s="34"/>
      <c r="W26" s="35" t="str">
        <f t="shared" si="2"/>
        <v/>
      </c>
      <c r="X26" s="35" t="str">
        <f t="shared" si="2"/>
        <v/>
      </c>
      <c r="Y26" s="36">
        <f t="shared" si="3"/>
        <v>0</v>
      </c>
      <c r="Z26" s="35" t="str">
        <f t="shared" si="4"/>
        <v/>
      </c>
      <c r="AA26" s="35" t="str">
        <f t="shared" si="5"/>
        <v/>
      </c>
    </row>
    <row r="27" spans="1:27" s="35" customFormat="1" ht="42.75" customHeight="1" thickBot="1" x14ac:dyDescent="0.3">
      <c r="A27" s="45">
        <v>15</v>
      </c>
      <c r="B27" s="46"/>
      <c r="C27" s="47"/>
      <c r="D27" s="48"/>
      <c r="E27" s="47"/>
      <c r="F27" s="48"/>
      <c r="G27" s="47"/>
      <c r="H27" s="48"/>
      <c r="I27" s="47"/>
      <c r="J27" s="48"/>
      <c r="K27" s="47"/>
      <c r="L27" s="48"/>
      <c r="M27" s="47"/>
      <c r="N27" s="48"/>
      <c r="O27" s="47"/>
      <c r="P27" s="48"/>
      <c r="Q27" s="47"/>
      <c r="R27" s="48"/>
      <c r="S27" s="49" t="str">
        <f t="shared" si="0"/>
        <v/>
      </c>
      <c r="T27" s="50" t="str">
        <f t="shared" si="0"/>
        <v/>
      </c>
      <c r="U27" s="51" t="str">
        <f>IF(ISNUMBER(AA27)= TRUE,AA27,"")</f>
        <v/>
      </c>
      <c r="W27" s="35" t="str">
        <f t="shared" si="2"/>
        <v/>
      </c>
      <c r="X27" s="35" t="str">
        <f t="shared" si="2"/>
        <v/>
      </c>
      <c r="Y27" s="36">
        <f t="shared" si="3"/>
        <v>0</v>
      </c>
      <c r="Z27" s="35" t="str">
        <f t="shared" si="4"/>
        <v/>
      </c>
      <c r="AA27" s="35" t="str">
        <f t="shared" si="5"/>
        <v/>
      </c>
    </row>
    <row r="28" spans="1:27" ht="15.75" thickTop="1" x14ac:dyDescent="0.2">
      <c r="D28" s="52"/>
    </row>
  </sheetData>
  <mergeCells count="23">
    <mergeCell ref="S8:U9"/>
    <mergeCell ref="C9:D9"/>
    <mergeCell ref="E9:F9"/>
    <mergeCell ref="G9:H9"/>
    <mergeCell ref="I9:J9"/>
    <mergeCell ref="K9:L9"/>
    <mergeCell ref="M9:N9"/>
    <mergeCell ref="Q9:R9"/>
    <mergeCell ref="K8:L8"/>
    <mergeCell ref="M8:N8"/>
    <mergeCell ref="O8:P8"/>
    <mergeCell ref="Q8:R8"/>
    <mergeCell ref="B4:D4"/>
    <mergeCell ref="F4:P4"/>
    <mergeCell ref="F5:P5"/>
    <mergeCell ref="F6:P6"/>
    <mergeCell ref="A8:A10"/>
    <mergeCell ref="B8:B12"/>
    <mergeCell ref="C8:D8"/>
    <mergeCell ref="E8:F8"/>
    <mergeCell ref="G8:H8"/>
    <mergeCell ref="I8:J8"/>
    <mergeCell ref="O9:P9"/>
  </mergeCells>
  <printOptions horizontalCentered="1"/>
  <pageMargins left="0.78740157480314965" right="0.78740157480314965" top="0.15748031496062992" bottom="0.35433070866141736" header="3.7401574803149606" footer="0.27559055118110237"/>
  <pageSetup paperSize="9" scale="63" orientation="landscape" r:id="rId1"/>
  <headerFooter alignWithMargins="0">
    <oddHeader>&amp;C&amp;G</oddHeader>
  </headerFooter>
  <drawing r:id="rId2"/>
  <legacy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D7141-E67B-43A3-8A25-F431152CE837}">
  <sheetPr codeName="List2">
    <pageSetUpPr fitToPage="1"/>
  </sheetPr>
  <dimension ref="A1:AB96"/>
  <sheetViews>
    <sheetView showRowColHeaders="0" zoomScaleNormal="100" workbookViewId="0">
      <selection activeCell="Q24" sqref="Q24"/>
    </sheetView>
  </sheetViews>
  <sheetFormatPr defaultRowHeight="15" x14ac:dyDescent="0.2"/>
  <cols>
    <col min="1" max="1" width="5.140625" style="53" customWidth="1"/>
    <col min="2" max="2" width="21.85546875" style="55" bestFit="1" customWidth="1"/>
    <col min="3" max="3" width="19.85546875" style="2" customWidth="1"/>
    <col min="4" max="4" width="5.7109375" style="2" customWidth="1"/>
    <col min="5" max="5" width="9.28515625" style="54" customWidth="1"/>
    <col min="6" max="6" width="5.7109375" style="2" customWidth="1"/>
    <col min="7" max="7" width="9.28515625" style="54" customWidth="1"/>
    <col min="8" max="8" width="5.7109375" style="2" customWidth="1"/>
    <col min="9" max="9" width="9.28515625" style="54" customWidth="1"/>
    <col min="10" max="10" width="5.7109375" style="2" customWidth="1"/>
    <col min="11" max="11" width="9.28515625" style="54" customWidth="1"/>
    <col min="12" max="12" width="5.7109375" style="2" customWidth="1"/>
    <col min="13" max="13" width="9.28515625" style="54" customWidth="1"/>
    <col min="14" max="14" width="5.7109375" style="2" customWidth="1"/>
    <col min="15" max="15" width="9.28515625" style="54" customWidth="1"/>
    <col min="16" max="16" width="5.7109375" style="2" customWidth="1"/>
    <col min="17" max="17" width="9.28515625" style="54" customWidth="1"/>
    <col min="18" max="18" width="5.7109375" style="2" customWidth="1"/>
    <col min="19" max="19" width="9.28515625" style="54" customWidth="1"/>
    <col min="20" max="20" width="6.7109375" style="2" customWidth="1"/>
    <col min="21" max="21" width="10" style="54" customWidth="1"/>
    <col min="22" max="22" width="10.5703125" style="2" customWidth="1"/>
    <col min="23" max="23" width="9.140625" style="2" customWidth="1"/>
    <col min="24" max="25" width="9.140625" style="2" hidden="1" customWidth="1"/>
    <col min="26" max="26" width="10.85546875" style="2" hidden="1" customWidth="1"/>
    <col min="27" max="27" width="15.5703125" style="2" hidden="1" customWidth="1"/>
    <col min="28" max="28" width="14.5703125" style="2" hidden="1" customWidth="1"/>
    <col min="29" max="16384" width="9.140625" style="2"/>
  </cols>
  <sheetData>
    <row r="1" spans="1:28" ht="27.75" x14ac:dyDescent="0.4">
      <c r="B1" s="126"/>
      <c r="C1" s="126"/>
      <c r="E1" s="98" t="s">
        <v>1</v>
      </c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</row>
    <row r="2" spans="1:28" ht="23.25" x14ac:dyDescent="0.35">
      <c r="B2" s="127" t="s">
        <v>36</v>
      </c>
      <c r="C2" s="127"/>
      <c r="D2" s="127"/>
      <c r="E2" s="98" t="s">
        <v>3</v>
      </c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</row>
    <row r="3" spans="1:28" ht="23.25" x14ac:dyDescent="0.35">
      <c r="E3" s="128" t="s">
        <v>37</v>
      </c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</row>
    <row r="4" spans="1:28" ht="15.75" thickBot="1" x14ac:dyDescent="0.25">
      <c r="B4" s="56"/>
      <c r="D4" s="57"/>
      <c r="E4" s="58"/>
      <c r="H4" s="57"/>
      <c r="I4" s="58"/>
      <c r="L4" s="57"/>
      <c r="M4" s="58"/>
      <c r="P4" s="57"/>
      <c r="Q4" s="58"/>
    </row>
    <row r="5" spans="1:28" ht="20.25" customHeight="1" thickTop="1" x14ac:dyDescent="0.2">
      <c r="A5" s="120" t="s">
        <v>5</v>
      </c>
      <c r="B5" s="122" t="s">
        <v>38</v>
      </c>
      <c r="C5" s="124" t="s">
        <v>6</v>
      </c>
      <c r="D5" s="108" t="s">
        <v>7</v>
      </c>
      <c r="E5" s="109"/>
      <c r="F5" s="106" t="s">
        <v>8</v>
      </c>
      <c r="G5" s="107"/>
      <c r="H5" s="108" t="s">
        <v>9</v>
      </c>
      <c r="I5" s="109"/>
      <c r="J5" s="106" t="s">
        <v>10</v>
      </c>
      <c r="K5" s="107"/>
      <c r="L5" s="108" t="s">
        <v>11</v>
      </c>
      <c r="M5" s="109"/>
      <c r="N5" s="106" t="s">
        <v>12</v>
      </c>
      <c r="O5" s="107"/>
      <c r="P5" s="108" t="s">
        <v>13</v>
      </c>
      <c r="Q5" s="109"/>
      <c r="R5" s="106" t="s">
        <v>14</v>
      </c>
      <c r="S5" s="107"/>
      <c r="T5" s="112" t="s">
        <v>15</v>
      </c>
      <c r="U5" s="113"/>
      <c r="V5" s="114"/>
    </row>
    <row r="6" spans="1:28" ht="39.950000000000003" customHeight="1" x14ac:dyDescent="0.2">
      <c r="A6" s="121"/>
      <c r="B6" s="123"/>
      <c r="C6" s="125"/>
      <c r="D6" s="110" t="s">
        <v>16</v>
      </c>
      <c r="E6" s="111"/>
      <c r="F6" s="110" t="s">
        <v>17</v>
      </c>
      <c r="G6" s="111"/>
      <c r="H6" s="110" t="s">
        <v>18</v>
      </c>
      <c r="I6" s="111"/>
      <c r="J6" s="110" t="s">
        <v>19</v>
      </c>
      <c r="K6" s="111"/>
      <c r="L6" s="110" t="s">
        <v>20</v>
      </c>
      <c r="M6" s="111"/>
      <c r="N6" s="118" t="s">
        <v>173</v>
      </c>
      <c r="O6" s="119"/>
      <c r="P6" s="110" t="s">
        <v>174</v>
      </c>
      <c r="Q6" s="111"/>
      <c r="R6" s="118" t="s">
        <v>21</v>
      </c>
      <c r="S6" s="119"/>
      <c r="T6" s="115"/>
      <c r="U6" s="116"/>
      <c r="V6" s="117"/>
    </row>
    <row r="7" spans="1:28" ht="12.75" customHeight="1" x14ac:dyDescent="0.2">
      <c r="A7" s="121"/>
      <c r="B7" s="123"/>
      <c r="C7" s="125"/>
      <c r="D7" s="59"/>
      <c r="E7" s="60"/>
      <c r="F7" s="59"/>
      <c r="G7" s="61"/>
      <c r="H7" s="62"/>
      <c r="I7" s="60"/>
      <c r="J7" s="59"/>
      <c r="K7" s="61"/>
      <c r="L7" s="62"/>
      <c r="M7" s="60"/>
      <c r="N7" s="59"/>
      <c r="O7" s="63"/>
      <c r="P7" s="62"/>
      <c r="Q7" s="60"/>
      <c r="R7" s="59"/>
      <c r="S7" s="61"/>
      <c r="T7" s="62"/>
      <c r="U7" s="64"/>
      <c r="V7" s="65"/>
      <c r="W7" s="66"/>
    </row>
    <row r="8" spans="1:28" ht="12.75" customHeight="1" x14ac:dyDescent="0.2">
      <c r="A8" s="14"/>
      <c r="B8" s="67"/>
      <c r="C8" s="5"/>
      <c r="D8" s="68" t="s">
        <v>22</v>
      </c>
      <c r="E8" s="69" t="s">
        <v>23</v>
      </c>
      <c r="F8" s="68" t="s">
        <v>22</v>
      </c>
      <c r="G8" s="70" t="s">
        <v>23</v>
      </c>
      <c r="H8" s="71" t="s">
        <v>22</v>
      </c>
      <c r="I8" s="69" t="s">
        <v>23</v>
      </c>
      <c r="J8" s="68" t="s">
        <v>22</v>
      </c>
      <c r="K8" s="70" t="s">
        <v>23</v>
      </c>
      <c r="L8" s="71" t="s">
        <v>22</v>
      </c>
      <c r="M8" s="69" t="s">
        <v>23</v>
      </c>
      <c r="N8" s="68" t="s">
        <v>22</v>
      </c>
      <c r="O8" s="72" t="s">
        <v>23</v>
      </c>
      <c r="P8" s="71" t="s">
        <v>22</v>
      </c>
      <c r="Q8" s="69" t="s">
        <v>23</v>
      </c>
      <c r="R8" s="68" t="s">
        <v>22</v>
      </c>
      <c r="S8" s="70" t="s">
        <v>23</v>
      </c>
      <c r="T8" s="71" t="s">
        <v>22</v>
      </c>
      <c r="U8" s="73" t="s">
        <v>24</v>
      </c>
      <c r="V8" s="74" t="s">
        <v>25</v>
      </c>
    </row>
    <row r="9" spans="1:28" ht="12.75" customHeight="1" thickBot="1" x14ac:dyDescent="0.25">
      <c r="A9" s="19"/>
      <c r="B9" s="75"/>
      <c r="C9" s="20"/>
      <c r="D9" s="76"/>
      <c r="E9" s="77"/>
      <c r="F9" s="76"/>
      <c r="G9" s="78"/>
      <c r="H9" s="76"/>
      <c r="I9" s="77"/>
      <c r="J9" s="76"/>
      <c r="K9" s="78"/>
      <c r="L9" s="76"/>
      <c r="M9" s="77"/>
      <c r="N9" s="76"/>
      <c r="O9" s="78"/>
      <c r="P9" s="76"/>
      <c r="Q9" s="77"/>
      <c r="R9" s="76"/>
      <c r="S9" s="78"/>
      <c r="T9" s="76"/>
      <c r="U9" s="79"/>
      <c r="V9" s="25"/>
    </row>
    <row r="10" spans="1:28" s="35" customFormat="1" ht="15" customHeight="1" thickTop="1" x14ac:dyDescent="0.25">
      <c r="A10" s="95">
        <v>1</v>
      </c>
      <c r="B10" s="155" t="s">
        <v>42</v>
      </c>
      <c r="C10" s="160" t="s">
        <v>28</v>
      </c>
      <c r="D10" s="149">
        <v>2</v>
      </c>
      <c r="E10" s="150">
        <v>5500</v>
      </c>
      <c r="F10" s="151">
        <v>3</v>
      </c>
      <c r="G10" s="152">
        <v>4790</v>
      </c>
      <c r="H10" s="153">
        <v>3</v>
      </c>
      <c r="I10" s="154">
        <v>5065</v>
      </c>
      <c r="J10" s="151">
        <v>1</v>
      </c>
      <c r="K10" s="152">
        <v>2790</v>
      </c>
      <c r="L10" s="153">
        <v>4</v>
      </c>
      <c r="M10" s="154">
        <v>3500</v>
      </c>
      <c r="N10" s="151">
        <v>4</v>
      </c>
      <c r="O10" s="152">
        <v>11170</v>
      </c>
      <c r="P10" s="153">
        <v>1</v>
      </c>
      <c r="Q10" s="154">
        <v>5370</v>
      </c>
      <c r="R10" s="38"/>
      <c r="S10" s="39"/>
      <c r="T10" s="80">
        <f t="shared" ref="T10:U41" si="0">IF(ISNUMBER(D10)=TRUE,SUM(D10,F10,H10,J10,L10,N10,P10,R10),"")</f>
        <v>18</v>
      </c>
      <c r="U10" s="33">
        <f t="shared" si="0"/>
        <v>38185</v>
      </c>
      <c r="V10" s="34">
        <f t="shared" ref="V10:V47" si="1">IF(ISNUMBER(AB10)=TRUE,AB10,"")</f>
        <v>1</v>
      </c>
      <c r="W10" s="35">
        <f t="shared" ref="W10:W47" si="2">IF(ISNUMBER(V10)=TRUE,1,"")</f>
        <v>1</v>
      </c>
      <c r="X10" s="35">
        <f t="shared" ref="X10:Y41" si="3">IF(ISNUMBER(T10)=TRUE,T10,"")</f>
        <v>18</v>
      </c>
      <c r="Y10" s="35">
        <f t="shared" si="3"/>
        <v>38185</v>
      </c>
      <c r="Z10" s="36">
        <f t="shared" ref="Z10:Z47" si="4">MAX(E10,G10,I10,K10,M10,O10,Q10,S10)</f>
        <v>11170</v>
      </c>
      <c r="AA10" s="35">
        <f t="shared" ref="AA10:AA73" si="5">IF(ISNUMBER(X10)=TRUE,X10-Y10/100000-Z10/1000000000,"")</f>
        <v>17.618138829999999</v>
      </c>
      <c r="AB10" s="35">
        <f t="shared" ref="AB10:AB73" si="6">IF(ISNUMBER(AA10)=TRUE,RANK(AA10,$AA$10:$AA$95,1),"")</f>
        <v>1</v>
      </c>
    </row>
    <row r="11" spans="1:28" s="35" customFormat="1" ht="15" customHeight="1" x14ac:dyDescent="0.25">
      <c r="A11" s="96">
        <v>2</v>
      </c>
      <c r="B11" s="156" t="s">
        <v>41</v>
      </c>
      <c r="C11" s="160" t="s">
        <v>26</v>
      </c>
      <c r="D11" s="153">
        <v>1</v>
      </c>
      <c r="E11" s="154">
        <v>3825</v>
      </c>
      <c r="F11" s="151">
        <v>7</v>
      </c>
      <c r="G11" s="152">
        <v>5700</v>
      </c>
      <c r="H11" s="153">
        <v>9</v>
      </c>
      <c r="I11" s="154">
        <v>1460</v>
      </c>
      <c r="J11" s="151">
        <v>3</v>
      </c>
      <c r="K11" s="152">
        <v>1700</v>
      </c>
      <c r="L11" s="153">
        <v>1</v>
      </c>
      <c r="M11" s="154">
        <v>6320</v>
      </c>
      <c r="N11" s="151">
        <v>2</v>
      </c>
      <c r="O11" s="152">
        <v>22230</v>
      </c>
      <c r="P11" s="153">
        <v>2</v>
      </c>
      <c r="Q11" s="154">
        <v>5185</v>
      </c>
      <c r="R11" s="38"/>
      <c r="S11" s="39"/>
      <c r="T11" s="80">
        <f t="shared" si="0"/>
        <v>25</v>
      </c>
      <c r="U11" s="33">
        <f t="shared" si="0"/>
        <v>46420</v>
      </c>
      <c r="V11" s="34">
        <f t="shared" si="1"/>
        <v>2</v>
      </c>
      <c r="W11" s="35">
        <f t="shared" si="2"/>
        <v>1</v>
      </c>
      <c r="X11" s="35">
        <f t="shared" si="3"/>
        <v>25</v>
      </c>
      <c r="Y11" s="35">
        <f t="shared" si="3"/>
        <v>46420</v>
      </c>
      <c r="Z11" s="36">
        <f t="shared" si="4"/>
        <v>22230</v>
      </c>
      <c r="AA11" s="35">
        <f t="shared" si="5"/>
        <v>24.535777769999999</v>
      </c>
      <c r="AB11" s="35">
        <f t="shared" si="6"/>
        <v>2</v>
      </c>
    </row>
    <row r="12" spans="1:28" s="35" customFormat="1" ht="15" customHeight="1" x14ac:dyDescent="0.25">
      <c r="A12" s="96">
        <v>3</v>
      </c>
      <c r="B12" s="156" t="s">
        <v>50</v>
      </c>
      <c r="C12" s="160" t="s">
        <v>27</v>
      </c>
      <c r="D12" s="153">
        <v>4</v>
      </c>
      <c r="E12" s="154">
        <v>2865</v>
      </c>
      <c r="F12" s="151">
        <v>4</v>
      </c>
      <c r="G12" s="152">
        <v>7145</v>
      </c>
      <c r="H12" s="153">
        <v>1</v>
      </c>
      <c r="I12" s="154">
        <v>5015</v>
      </c>
      <c r="J12" s="151">
        <v>6</v>
      </c>
      <c r="K12" s="152">
        <v>2260</v>
      </c>
      <c r="L12" s="153">
        <v>3</v>
      </c>
      <c r="M12" s="154">
        <v>3665</v>
      </c>
      <c r="N12" s="151">
        <v>5</v>
      </c>
      <c r="O12" s="152">
        <v>12060</v>
      </c>
      <c r="P12" s="153">
        <v>5</v>
      </c>
      <c r="Q12" s="154">
        <v>5580</v>
      </c>
      <c r="R12" s="38"/>
      <c r="S12" s="39"/>
      <c r="T12" s="80">
        <f t="shared" si="0"/>
        <v>28</v>
      </c>
      <c r="U12" s="33">
        <f t="shared" si="0"/>
        <v>38590</v>
      </c>
      <c r="V12" s="34">
        <f t="shared" si="1"/>
        <v>3</v>
      </c>
      <c r="W12" s="35">
        <f t="shared" si="2"/>
        <v>1</v>
      </c>
      <c r="X12" s="35">
        <f t="shared" si="3"/>
        <v>28</v>
      </c>
      <c r="Y12" s="35">
        <f t="shared" si="3"/>
        <v>38590</v>
      </c>
      <c r="Z12" s="36">
        <f t="shared" si="4"/>
        <v>12060</v>
      </c>
      <c r="AA12" s="35">
        <f t="shared" si="5"/>
        <v>27.614087940000001</v>
      </c>
      <c r="AB12" s="35">
        <f t="shared" si="6"/>
        <v>3</v>
      </c>
    </row>
    <row r="13" spans="1:28" s="35" customFormat="1" ht="15" customHeight="1" x14ac:dyDescent="0.25">
      <c r="A13" s="95">
        <v>4</v>
      </c>
      <c r="B13" s="156" t="s">
        <v>48</v>
      </c>
      <c r="C13" s="157" t="s">
        <v>27</v>
      </c>
      <c r="D13" s="153">
        <v>4</v>
      </c>
      <c r="E13" s="154">
        <v>4725</v>
      </c>
      <c r="F13" s="151">
        <v>1</v>
      </c>
      <c r="G13" s="152">
        <v>6470</v>
      </c>
      <c r="H13" s="153">
        <v>6</v>
      </c>
      <c r="I13" s="154">
        <v>3435</v>
      </c>
      <c r="J13" s="151">
        <v>5</v>
      </c>
      <c r="K13" s="152">
        <v>1435</v>
      </c>
      <c r="L13" s="153">
        <v>11</v>
      </c>
      <c r="M13" s="154">
        <v>0</v>
      </c>
      <c r="N13" s="151">
        <v>1</v>
      </c>
      <c r="O13" s="152">
        <v>27530</v>
      </c>
      <c r="P13" s="153">
        <v>3</v>
      </c>
      <c r="Q13" s="154">
        <v>4670</v>
      </c>
      <c r="R13" s="38"/>
      <c r="S13" s="39"/>
      <c r="T13" s="80">
        <f t="shared" si="0"/>
        <v>31</v>
      </c>
      <c r="U13" s="33">
        <f t="shared" si="0"/>
        <v>48265</v>
      </c>
      <c r="V13" s="34">
        <f t="shared" si="1"/>
        <v>4</v>
      </c>
      <c r="W13" s="35">
        <f t="shared" si="2"/>
        <v>1</v>
      </c>
      <c r="X13" s="35">
        <f t="shared" si="3"/>
        <v>31</v>
      </c>
      <c r="Y13" s="35">
        <f t="shared" si="3"/>
        <v>48265</v>
      </c>
      <c r="Z13" s="36">
        <f t="shared" si="4"/>
        <v>27530</v>
      </c>
      <c r="AA13" s="35">
        <f t="shared" si="5"/>
        <v>30.51732247</v>
      </c>
      <c r="AB13" s="35">
        <f t="shared" si="6"/>
        <v>4</v>
      </c>
    </row>
    <row r="14" spans="1:28" s="35" customFormat="1" ht="15" customHeight="1" x14ac:dyDescent="0.25">
      <c r="A14" s="96">
        <v>5</v>
      </c>
      <c r="B14" s="156" t="s">
        <v>43</v>
      </c>
      <c r="C14" s="157" t="s">
        <v>26</v>
      </c>
      <c r="D14" s="153">
        <v>2</v>
      </c>
      <c r="E14" s="154">
        <v>4180</v>
      </c>
      <c r="F14" s="147">
        <v>2</v>
      </c>
      <c r="G14" s="159">
        <v>5115</v>
      </c>
      <c r="H14" s="149">
        <v>5.5</v>
      </c>
      <c r="I14" s="150">
        <v>2390</v>
      </c>
      <c r="J14" s="147">
        <v>7</v>
      </c>
      <c r="K14" s="148">
        <v>1415</v>
      </c>
      <c r="L14" s="149">
        <v>5</v>
      </c>
      <c r="M14" s="150">
        <v>3250</v>
      </c>
      <c r="N14" s="147">
        <v>2</v>
      </c>
      <c r="O14" s="148">
        <v>19500</v>
      </c>
      <c r="P14" s="149">
        <v>8</v>
      </c>
      <c r="Q14" s="150">
        <v>4260</v>
      </c>
      <c r="R14" s="28"/>
      <c r="S14" s="29"/>
      <c r="T14" s="80">
        <f t="shared" si="0"/>
        <v>31.5</v>
      </c>
      <c r="U14" s="33">
        <f t="shared" si="0"/>
        <v>40110</v>
      </c>
      <c r="V14" s="34">
        <f t="shared" si="1"/>
        <v>5</v>
      </c>
      <c r="W14" s="35">
        <f t="shared" si="2"/>
        <v>1</v>
      </c>
      <c r="X14" s="35">
        <f t="shared" si="3"/>
        <v>31.5</v>
      </c>
      <c r="Y14" s="35">
        <f t="shared" si="3"/>
        <v>40110</v>
      </c>
      <c r="Z14" s="36">
        <f t="shared" si="4"/>
        <v>19500</v>
      </c>
      <c r="AA14" s="35">
        <f t="shared" si="5"/>
        <v>31.0988805</v>
      </c>
      <c r="AB14" s="35">
        <f t="shared" si="6"/>
        <v>5</v>
      </c>
    </row>
    <row r="15" spans="1:28" s="35" customFormat="1" ht="15" customHeight="1" x14ac:dyDescent="0.25">
      <c r="A15" s="96">
        <v>6</v>
      </c>
      <c r="B15" s="156" t="s">
        <v>44</v>
      </c>
      <c r="C15" s="157" t="s">
        <v>29</v>
      </c>
      <c r="D15" s="153">
        <v>2</v>
      </c>
      <c r="E15" s="154">
        <v>3700</v>
      </c>
      <c r="F15" s="151">
        <v>5</v>
      </c>
      <c r="G15" s="152">
        <v>2180</v>
      </c>
      <c r="H15" s="153">
        <v>5</v>
      </c>
      <c r="I15" s="154">
        <v>3745</v>
      </c>
      <c r="J15" s="151">
        <v>2</v>
      </c>
      <c r="K15" s="152">
        <v>3915</v>
      </c>
      <c r="L15" s="153">
        <v>7</v>
      </c>
      <c r="M15" s="154">
        <v>2940</v>
      </c>
      <c r="N15" s="151">
        <v>3</v>
      </c>
      <c r="O15" s="152">
        <v>17840</v>
      </c>
      <c r="P15" s="153">
        <v>8</v>
      </c>
      <c r="Q15" s="154">
        <v>2230</v>
      </c>
      <c r="R15" s="38"/>
      <c r="S15" s="39"/>
      <c r="T15" s="80">
        <f t="shared" si="0"/>
        <v>32</v>
      </c>
      <c r="U15" s="33">
        <f t="shared" si="0"/>
        <v>36550</v>
      </c>
      <c r="V15" s="34">
        <f t="shared" si="1"/>
        <v>6</v>
      </c>
      <c r="W15" s="35">
        <f t="shared" si="2"/>
        <v>1</v>
      </c>
      <c r="X15" s="35">
        <f t="shared" si="3"/>
        <v>32</v>
      </c>
      <c r="Y15" s="35">
        <f t="shared" si="3"/>
        <v>36550</v>
      </c>
      <c r="Z15" s="36">
        <f t="shared" si="4"/>
        <v>17840</v>
      </c>
      <c r="AA15" s="35">
        <f t="shared" si="5"/>
        <v>31.634482159999997</v>
      </c>
      <c r="AB15" s="35">
        <f t="shared" si="6"/>
        <v>6</v>
      </c>
    </row>
    <row r="16" spans="1:28" s="35" customFormat="1" ht="15" customHeight="1" x14ac:dyDescent="0.25">
      <c r="A16" s="95">
        <v>7</v>
      </c>
      <c r="B16" s="156" t="s">
        <v>49</v>
      </c>
      <c r="C16" s="157" t="s">
        <v>32</v>
      </c>
      <c r="D16" s="153">
        <v>4</v>
      </c>
      <c r="E16" s="154">
        <v>3260</v>
      </c>
      <c r="F16" s="151">
        <v>9</v>
      </c>
      <c r="G16" s="152">
        <v>4800</v>
      </c>
      <c r="H16" s="153">
        <v>3</v>
      </c>
      <c r="I16" s="154">
        <v>3655</v>
      </c>
      <c r="J16" s="151">
        <v>1</v>
      </c>
      <c r="K16" s="152">
        <v>4210</v>
      </c>
      <c r="L16" s="153">
        <v>7</v>
      </c>
      <c r="M16" s="154">
        <v>4305</v>
      </c>
      <c r="N16" s="151">
        <v>3</v>
      </c>
      <c r="O16" s="152">
        <v>9945</v>
      </c>
      <c r="P16" s="153">
        <v>6</v>
      </c>
      <c r="Q16" s="154">
        <v>5105</v>
      </c>
      <c r="R16" s="38"/>
      <c r="S16" s="39"/>
      <c r="T16" s="80">
        <f t="shared" si="0"/>
        <v>33</v>
      </c>
      <c r="U16" s="33">
        <f t="shared" si="0"/>
        <v>35280</v>
      </c>
      <c r="V16" s="34">
        <f t="shared" si="1"/>
        <v>7</v>
      </c>
      <c r="W16" s="35">
        <f t="shared" si="2"/>
        <v>1</v>
      </c>
      <c r="X16" s="35">
        <f t="shared" si="3"/>
        <v>33</v>
      </c>
      <c r="Y16" s="35">
        <f t="shared" si="3"/>
        <v>35280</v>
      </c>
      <c r="Z16" s="36">
        <f t="shared" si="4"/>
        <v>9945</v>
      </c>
      <c r="AA16" s="35">
        <f t="shared" si="5"/>
        <v>32.647190054999996</v>
      </c>
      <c r="AB16" s="35">
        <f t="shared" si="6"/>
        <v>7</v>
      </c>
    </row>
    <row r="17" spans="1:28" s="35" customFormat="1" ht="15" customHeight="1" x14ac:dyDescent="0.25">
      <c r="A17" s="96">
        <v>8</v>
      </c>
      <c r="B17" s="156" t="s">
        <v>45</v>
      </c>
      <c r="C17" s="157" t="s">
        <v>33</v>
      </c>
      <c r="D17" s="153">
        <v>3</v>
      </c>
      <c r="E17" s="154">
        <v>5170</v>
      </c>
      <c r="F17" s="151">
        <v>7</v>
      </c>
      <c r="G17" s="152">
        <v>1295</v>
      </c>
      <c r="H17" s="153">
        <v>4</v>
      </c>
      <c r="I17" s="154">
        <v>4295</v>
      </c>
      <c r="J17" s="151">
        <v>4</v>
      </c>
      <c r="K17" s="152">
        <v>2270</v>
      </c>
      <c r="L17" s="153">
        <v>6</v>
      </c>
      <c r="M17" s="154">
        <v>4135</v>
      </c>
      <c r="N17" s="151">
        <v>6</v>
      </c>
      <c r="O17" s="152">
        <v>8620</v>
      </c>
      <c r="P17" s="153">
        <v>3</v>
      </c>
      <c r="Q17" s="154">
        <v>5080</v>
      </c>
      <c r="R17" s="38"/>
      <c r="S17" s="39"/>
      <c r="T17" s="80">
        <f t="shared" si="0"/>
        <v>33</v>
      </c>
      <c r="U17" s="33">
        <f t="shared" si="0"/>
        <v>30865</v>
      </c>
      <c r="V17" s="34">
        <f t="shared" si="1"/>
        <v>8</v>
      </c>
      <c r="W17" s="35">
        <f t="shared" si="2"/>
        <v>1</v>
      </c>
      <c r="X17" s="35">
        <f t="shared" si="3"/>
        <v>33</v>
      </c>
      <c r="Y17" s="35">
        <f t="shared" si="3"/>
        <v>30865</v>
      </c>
      <c r="Z17" s="36">
        <f t="shared" si="4"/>
        <v>8620</v>
      </c>
      <c r="AA17" s="35">
        <f t="shared" si="5"/>
        <v>32.691341379999997</v>
      </c>
      <c r="AB17" s="35">
        <f t="shared" si="6"/>
        <v>8</v>
      </c>
    </row>
    <row r="18" spans="1:28" s="35" customFormat="1" ht="15" customHeight="1" x14ac:dyDescent="0.25">
      <c r="A18" s="96">
        <v>9</v>
      </c>
      <c r="B18" s="156" t="s">
        <v>67</v>
      </c>
      <c r="C18" s="157" t="s">
        <v>35</v>
      </c>
      <c r="D18" s="153">
        <v>10</v>
      </c>
      <c r="E18" s="154">
        <v>2030</v>
      </c>
      <c r="F18" s="151">
        <v>4</v>
      </c>
      <c r="G18" s="152">
        <v>4455</v>
      </c>
      <c r="H18" s="153">
        <v>2</v>
      </c>
      <c r="I18" s="154">
        <v>4000</v>
      </c>
      <c r="J18" s="151">
        <v>3</v>
      </c>
      <c r="K18" s="152">
        <v>3840</v>
      </c>
      <c r="L18" s="153">
        <v>6</v>
      </c>
      <c r="M18" s="154">
        <v>4405</v>
      </c>
      <c r="N18" s="151">
        <v>1</v>
      </c>
      <c r="O18" s="152">
        <v>19770</v>
      </c>
      <c r="P18" s="153">
        <v>8</v>
      </c>
      <c r="Q18" s="154">
        <v>2650</v>
      </c>
      <c r="R18" s="38"/>
      <c r="S18" s="39"/>
      <c r="T18" s="80">
        <f t="shared" si="0"/>
        <v>34</v>
      </c>
      <c r="U18" s="33">
        <f t="shared" si="0"/>
        <v>41150</v>
      </c>
      <c r="V18" s="34">
        <f t="shared" si="1"/>
        <v>9</v>
      </c>
      <c r="W18" s="35">
        <f t="shared" si="2"/>
        <v>1</v>
      </c>
      <c r="X18" s="35">
        <f t="shared" si="3"/>
        <v>34</v>
      </c>
      <c r="Y18" s="35">
        <f t="shared" si="3"/>
        <v>41150</v>
      </c>
      <c r="Z18" s="36">
        <f t="shared" si="4"/>
        <v>19770</v>
      </c>
      <c r="AA18" s="35">
        <f t="shared" si="5"/>
        <v>33.588480230000002</v>
      </c>
      <c r="AB18" s="35">
        <f t="shared" si="6"/>
        <v>9</v>
      </c>
    </row>
    <row r="19" spans="1:28" s="35" customFormat="1" ht="15" customHeight="1" x14ac:dyDescent="0.25">
      <c r="A19" s="95">
        <v>10</v>
      </c>
      <c r="B19" s="156" t="s">
        <v>63</v>
      </c>
      <c r="C19" s="157" t="s">
        <v>32</v>
      </c>
      <c r="D19" s="153">
        <v>8.5</v>
      </c>
      <c r="E19" s="154">
        <v>2550</v>
      </c>
      <c r="F19" s="151">
        <v>3</v>
      </c>
      <c r="G19" s="152">
        <v>2900</v>
      </c>
      <c r="H19" s="153">
        <v>3</v>
      </c>
      <c r="I19" s="154">
        <v>3655</v>
      </c>
      <c r="J19" s="151">
        <v>1</v>
      </c>
      <c r="K19" s="152">
        <v>3185</v>
      </c>
      <c r="L19" s="153">
        <v>8</v>
      </c>
      <c r="M19" s="154">
        <v>1715</v>
      </c>
      <c r="N19" s="151">
        <v>2</v>
      </c>
      <c r="O19" s="152">
        <v>18240</v>
      </c>
      <c r="P19" s="153">
        <v>9</v>
      </c>
      <c r="Q19" s="154">
        <v>2190</v>
      </c>
      <c r="R19" s="38"/>
      <c r="S19" s="39"/>
      <c r="T19" s="80">
        <f t="shared" si="0"/>
        <v>34.5</v>
      </c>
      <c r="U19" s="33">
        <f t="shared" si="0"/>
        <v>34435</v>
      </c>
      <c r="V19" s="34">
        <f t="shared" si="1"/>
        <v>10</v>
      </c>
      <c r="W19" s="35">
        <f t="shared" si="2"/>
        <v>1</v>
      </c>
      <c r="X19" s="35">
        <f t="shared" si="3"/>
        <v>34.5</v>
      </c>
      <c r="Y19" s="35">
        <f t="shared" si="3"/>
        <v>34435</v>
      </c>
      <c r="Z19" s="36">
        <f t="shared" si="4"/>
        <v>18240</v>
      </c>
      <c r="AA19" s="35">
        <f t="shared" si="5"/>
        <v>34.155631759999999</v>
      </c>
      <c r="AB19" s="35">
        <f t="shared" si="6"/>
        <v>10</v>
      </c>
    </row>
    <row r="20" spans="1:28" s="35" customFormat="1" ht="15" customHeight="1" x14ac:dyDescent="0.25">
      <c r="A20" s="96">
        <v>11</v>
      </c>
      <c r="B20" s="156" t="s">
        <v>53</v>
      </c>
      <c r="C20" s="157" t="s">
        <v>28</v>
      </c>
      <c r="D20" s="153">
        <v>5</v>
      </c>
      <c r="E20" s="154">
        <v>2740</v>
      </c>
      <c r="F20" s="151">
        <v>2</v>
      </c>
      <c r="G20" s="152">
        <v>3845</v>
      </c>
      <c r="H20" s="153">
        <v>10</v>
      </c>
      <c r="I20" s="154">
        <v>690</v>
      </c>
      <c r="J20" s="151">
        <v>5</v>
      </c>
      <c r="K20" s="152">
        <v>2765</v>
      </c>
      <c r="L20" s="153">
        <v>4</v>
      </c>
      <c r="M20" s="154">
        <v>4355</v>
      </c>
      <c r="N20" s="151">
        <v>2</v>
      </c>
      <c r="O20" s="152">
        <v>18290</v>
      </c>
      <c r="P20" s="153">
        <v>7</v>
      </c>
      <c r="Q20" s="154">
        <v>4305</v>
      </c>
      <c r="R20" s="38"/>
      <c r="S20" s="39"/>
      <c r="T20" s="80">
        <f t="shared" si="0"/>
        <v>35</v>
      </c>
      <c r="U20" s="33">
        <f t="shared" si="0"/>
        <v>36990</v>
      </c>
      <c r="V20" s="34">
        <f t="shared" si="1"/>
        <v>11</v>
      </c>
      <c r="W20" s="35">
        <f t="shared" si="2"/>
        <v>1</v>
      </c>
      <c r="X20" s="35">
        <f t="shared" si="3"/>
        <v>35</v>
      </c>
      <c r="Y20" s="35">
        <f t="shared" si="3"/>
        <v>36990</v>
      </c>
      <c r="Z20" s="36">
        <f t="shared" si="4"/>
        <v>18290</v>
      </c>
      <c r="AA20" s="35">
        <f t="shared" si="5"/>
        <v>34.630081709999999</v>
      </c>
      <c r="AB20" s="35">
        <f t="shared" si="6"/>
        <v>11</v>
      </c>
    </row>
    <row r="21" spans="1:28" s="35" customFormat="1" ht="15" customHeight="1" x14ac:dyDescent="0.25">
      <c r="A21" s="96">
        <v>12</v>
      </c>
      <c r="B21" s="156" t="s">
        <v>47</v>
      </c>
      <c r="C21" s="157" t="s">
        <v>34</v>
      </c>
      <c r="D21" s="153">
        <v>3</v>
      </c>
      <c r="E21" s="154">
        <v>3345</v>
      </c>
      <c r="F21" s="151">
        <v>1</v>
      </c>
      <c r="G21" s="152">
        <v>5650</v>
      </c>
      <c r="H21" s="153">
        <v>9</v>
      </c>
      <c r="I21" s="154">
        <v>3040</v>
      </c>
      <c r="J21" s="151">
        <v>10</v>
      </c>
      <c r="K21" s="152">
        <v>560</v>
      </c>
      <c r="L21" s="153">
        <v>9</v>
      </c>
      <c r="M21" s="154">
        <v>1290</v>
      </c>
      <c r="N21" s="151">
        <v>4</v>
      </c>
      <c r="O21" s="152">
        <v>13290</v>
      </c>
      <c r="P21" s="153">
        <v>2</v>
      </c>
      <c r="Q21" s="154">
        <v>4925</v>
      </c>
      <c r="R21" s="38"/>
      <c r="S21" s="39"/>
      <c r="T21" s="80">
        <f t="shared" si="0"/>
        <v>38</v>
      </c>
      <c r="U21" s="33">
        <f t="shared" si="0"/>
        <v>32100</v>
      </c>
      <c r="V21" s="34">
        <f t="shared" si="1"/>
        <v>12</v>
      </c>
      <c r="W21" s="35">
        <f t="shared" si="2"/>
        <v>1</v>
      </c>
      <c r="X21" s="35">
        <f t="shared" si="3"/>
        <v>38</v>
      </c>
      <c r="Y21" s="35">
        <f t="shared" si="3"/>
        <v>32100</v>
      </c>
      <c r="Z21" s="36">
        <f t="shared" si="4"/>
        <v>13290</v>
      </c>
      <c r="AA21" s="35">
        <f t="shared" si="5"/>
        <v>37.678986710000004</v>
      </c>
      <c r="AB21" s="35">
        <f t="shared" si="6"/>
        <v>12</v>
      </c>
    </row>
    <row r="22" spans="1:28" ht="15" customHeight="1" x14ac:dyDescent="0.2">
      <c r="A22" s="95">
        <v>13</v>
      </c>
      <c r="B22" s="156" t="s">
        <v>55</v>
      </c>
      <c r="C22" s="157" t="s">
        <v>35</v>
      </c>
      <c r="D22" s="153">
        <v>6</v>
      </c>
      <c r="E22" s="154">
        <v>2930</v>
      </c>
      <c r="F22" s="151">
        <v>3</v>
      </c>
      <c r="G22" s="152">
        <v>7360</v>
      </c>
      <c r="H22" s="153">
        <v>7</v>
      </c>
      <c r="I22" s="154">
        <v>2330</v>
      </c>
      <c r="J22" s="151">
        <v>8.5</v>
      </c>
      <c r="K22" s="152">
        <v>635</v>
      </c>
      <c r="L22" s="153">
        <v>1</v>
      </c>
      <c r="M22" s="154">
        <v>4250</v>
      </c>
      <c r="N22" s="151">
        <v>8</v>
      </c>
      <c r="O22" s="152">
        <v>3405</v>
      </c>
      <c r="P22" s="153">
        <v>9</v>
      </c>
      <c r="Q22" s="154">
        <v>1745</v>
      </c>
      <c r="R22" s="38"/>
      <c r="S22" s="39"/>
      <c r="T22" s="80">
        <f t="shared" si="0"/>
        <v>42.5</v>
      </c>
      <c r="U22" s="33">
        <f t="shared" si="0"/>
        <v>22655</v>
      </c>
      <c r="V22" s="34">
        <f t="shared" si="1"/>
        <v>13</v>
      </c>
      <c r="W22" s="35">
        <f t="shared" si="2"/>
        <v>1</v>
      </c>
      <c r="X22" s="35">
        <f t="shared" si="3"/>
        <v>42.5</v>
      </c>
      <c r="Y22" s="35">
        <f t="shared" si="3"/>
        <v>22655</v>
      </c>
      <c r="Z22" s="36">
        <f t="shared" si="4"/>
        <v>7360</v>
      </c>
      <c r="AA22" s="35">
        <f t="shared" si="5"/>
        <v>42.273442639999999</v>
      </c>
      <c r="AB22" s="35">
        <f t="shared" si="6"/>
        <v>13</v>
      </c>
    </row>
    <row r="23" spans="1:28" ht="15.75" customHeight="1" x14ac:dyDescent="0.2">
      <c r="A23" s="96">
        <v>14</v>
      </c>
      <c r="B23" s="156" t="s">
        <v>58</v>
      </c>
      <c r="C23" s="157" t="s">
        <v>33</v>
      </c>
      <c r="D23" s="153">
        <v>7</v>
      </c>
      <c r="E23" s="154">
        <v>2680</v>
      </c>
      <c r="F23" s="151">
        <v>2</v>
      </c>
      <c r="G23" s="152">
        <v>7885</v>
      </c>
      <c r="H23" s="153">
        <v>5</v>
      </c>
      <c r="I23" s="154">
        <v>2550</v>
      </c>
      <c r="J23" s="151">
        <v>9</v>
      </c>
      <c r="K23" s="152">
        <v>900</v>
      </c>
      <c r="L23" s="153">
        <v>10</v>
      </c>
      <c r="M23" s="154">
        <v>1780</v>
      </c>
      <c r="N23" s="151">
        <v>7</v>
      </c>
      <c r="O23" s="152">
        <v>6965</v>
      </c>
      <c r="P23" s="153">
        <v>4</v>
      </c>
      <c r="Q23" s="154">
        <v>4435</v>
      </c>
      <c r="R23" s="38"/>
      <c r="S23" s="39"/>
      <c r="T23" s="80">
        <f t="shared" si="0"/>
        <v>44</v>
      </c>
      <c r="U23" s="33">
        <f t="shared" si="0"/>
        <v>27195</v>
      </c>
      <c r="V23" s="34">
        <f t="shared" si="1"/>
        <v>14</v>
      </c>
      <c r="W23" s="35">
        <f t="shared" si="2"/>
        <v>1</v>
      </c>
      <c r="X23" s="35">
        <f t="shared" si="3"/>
        <v>44</v>
      </c>
      <c r="Y23" s="35">
        <f t="shared" si="3"/>
        <v>27195</v>
      </c>
      <c r="Z23" s="36">
        <f t="shared" si="4"/>
        <v>7885</v>
      </c>
      <c r="AA23" s="35">
        <f t="shared" si="5"/>
        <v>43.728042115000001</v>
      </c>
      <c r="AB23" s="35">
        <f t="shared" si="6"/>
        <v>14</v>
      </c>
    </row>
    <row r="24" spans="1:28" ht="16.5" x14ac:dyDescent="0.2">
      <c r="A24" s="96">
        <v>15</v>
      </c>
      <c r="B24" s="156" t="s">
        <v>39</v>
      </c>
      <c r="C24" s="157" t="s">
        <v>26</v>
      </c>
      <c r="D24" s="153">
        <v>1</v>
      </c>
      <c r="E24" s="154">
        <v>5595</v>
      </c>
      <c r="F24" s="151">
        <v>8</v>
      </c>
      <c r="G24" s="152">
        <v>1220</v>
      </c>
      <c r="H24" s="153">
        <v>1</v>
      </c>
      <c r="I24" s="154">
        <v>5810</v>
      </c>
      <c r="J24" s="151">
        <v>10</v>
      </c>
      <c r="K24" s="152">
        <v>515</v>
      </c>
      <c r="L24" s="153">
        <v>5</v>
      </c>
      <c r="M24" s="154">
        <v>4160</v>
      </c>
      <c r="N24" s="151">
        <v>9</v>
      </c>
      <c r="O24" s="152">
        <v>5205</v>
      </c>
      <c r="P24" s="153">
        <v>11</v>
      </c>
      <c r="Q24" s="154">
        <v>0</v>
      </c>
      <c r="R24" s="38"/>
      <c r="S24" s="39"/>
      <c r="T24" s="80">
        <f t="shared" si="0"/>
        <v>45</v>
      </c>
      <c r="U24" s="33">
        <f t="shared" si="0"/>
        <v>22505</v>
      </c>
      <c r="V24" s="34">
        <f t="shared" si="1"/>
        <v>15</v>
      </c>
      <c r="W24" s="35">
        <f t="shared" si="2"/>
        <v>1</v>
      </c>
      <c r="X24" s="35">
        <f t="shared" si="3"/>
        <v>45</v>
      </c>
      <c r="Y24" s="35">
        <f t="shared" si="3"/>
        <v>22505</v>
      </c>
      <c r="Z24" s="36">
        <f t="shared" si="4"/>
        <v>5810</v>
      </c>
      <c r="AA24" s="35">
        <f t="shared" si="5"/>
        <v>44.774944189999999</v>
      </c>
      <c r="AB24" s="35">
        <f t="shared" si="6"/>
        <v>15</v>
      </c>
    </row>
    <row r="25" spans="1:28" ht="16.5" x14ac:dyDescent="0.2">
      <c r="A25" s="95">
        <v>16</v>
      </c>
      <c r="B25" s="156" t="s">
        <v>64</v>
      </c>
      <c r="C25" s="157" t="s">
        <v>31</v>
      </c>
      <c r="D25" s="153">
        <v>9</v>
      </c>
      <c r="E25" s="154">
        <v>3500</v>
      </c>
      <c r="F25" s="151">
        <v>10</v>
      </c>
      <c r="G25" s="152">
        <v>1760</v>
      </c>
      <c r="H25" s="153">
        <v>4</v>
      </c>
      <c r="I25" s="154">
        <v>2630</v>
      </c>
      <c r="J25" s="151">
        <v>6</v>
      </c>
      <c r="K25" s="152">
        <v>750</v>
      </c>
      <c r="L25" s="153">
        <v>4</v>
      </c>
      <c r="M25" s="154">
        <v>4745</v>
      </c>
      <c r="N25" s="151">
        <v>7</v>
      </c>
      <c r="O25" s="152">
        <v>5110</v>
      </c>
      <c r="P25" s="153">
        <v>6</v>
      </c>
      <c r="Q25" s="154">
        <v>2960</v>
      </c>
      <c r="R25" s="38"/>
      <c r="S25" s="39"/>
      <c r="T25" s="80">
        <f t="shared" si="0"/>
        <v>46</v>
      </c>
      <c r="U25" s="33">
        <f t="shared" si="0"/>
        <v>21455</v>
      </c>
      <c r="V25" s="34">
        <f t="shared" si="1"/>
        <v>16</v>
      </c>
      <c r="W25" s="35">
        <f t="shared" si="2"/>
        <v>1</v>
      </c>
      <c r="X25" s="35">
        <f t="shared" si="3"/>
        <v>46</v>
      </c>
      <c r="Y25" s="35">
        <f t="shared" si="3"/>
        <v>21455</v>
      </c>
      <c r="Z25" s="36">
        <f t="shared" si="4"/>
        <v>5110</v>
      </c>
      <c r="AA25" s="35">
        <f t="shared" si="5"/>
        <v>45.785444890000001</v>
      </c>
      <c r="AB25" s="35">
        <f t="shared" si="6"/>
        <v>16</v>
      </c>
    </row>
    <row r="26" spans="1:28" ht="16.5" x14ac:dyDescent="0.2">
      <c r="A26" s="96">
        <v>17</v>
      </c>
      <c r="B26" s="156" t="s">
        <v>147</v>
      </c>
      <c r="C26" s="157" t="s">
        <v>30</v>
      </c>
      <c r="D26" s="153">
        <v>11</v>
      </c>
      <c r="E26" s="154">
        <v>0</v>
      </c>
      <c r="F26" s="151">
        <v>6</v>
      </c>
      <c r="G26" s="152">
        <v>6000</v>
      </c>
      <c r="H26" s="153">
        <v>6</v>
      </c>
      <c r="I26" s="154">
        <v>2500</v>
      </c>
      <c r="J26" s="151">
        <v>2</v>
      </c>
      <c r="K26" s="152">
        <v>2525</v>
      </c>
      <c r="L26" s="153">
        <v>3</v>
      </c>
      <c r="M26" s="154">
        <v>5360</v>
      </c>
      <c r="N26" s="151">
        <v>8</v>
      </c>
      <c r="O26" s="152">
        <v>3470</v>
      </c>
      <c r="P26" s="153">
        <v>10</v>
      </c>
      <c r="Q26" s="154">
        <v>1165</v>
      </c>
      <c r="R26" s="38"/>
      <c r="S26" s="39"/>
      <c r="T26" s="80">
        <f t="shared" si="0"/>
        <v>46</v>
      </c>
      <c r="U26" s="33">
        <f t="shared" si="0"/>
        <v>21020</v>
      </c>
      <c r="V26" s="34">
        <f t="shared" si="1"/>
        <v>17</v>
      </c>
      <c r="W26" s="35">
        <f t="shared" si="2"/>
        <v>1</v>
      </c>
      <c r="X26" s="35">
        <f t="shared" si="3"/>
        <v>46</v>
      </c>
      <c r="Y26" s="35">
        <f t="shared" si="3"/>
        <v>21020</v>
      </c>
      <c r="Z26" s="36">
        <f t="shared" si="4"/>
        <v>6000</v>
      </c>
      <c r="AA26" s="35">
        <f t="shared" si="5"/>
        <v>45.789794000000001</v>
      </c>
      <c r="AB26" s="35">
        <f t="shared" si="6"/>
        <v>17</v>
      </c>
    </row>
    <row r="27" spans="1:28" ht="16.5" x14ac:dyDescent="0.2">
      <c r="A27" s="96">
        <v>18</v>
      </c>
      <c r="B27" s="156" t="s">
        <v>59</v>
      </c>
      <c r="C27" s="157" t="s">
        <v>28</v>
      </c>
      <c r="D27" s="153">
        <v>7</v>
      </c>
      <c r="E27" s="154">
        <v>2540</v>
      </c>
      <c r="F27" s="151">
        <v>5</v>
      </c>
      <c r="G27" s="152">
        <v>6045</v>
      </c>
      <c r="H27" s="153">
        <v>7</v>
      </c>
      <c r="I27" s="154">
        <v>2000</v>
      </c>
      <c r="J27" s="151">
        <v>9</v>
      </c>
      <c r="K27" s="152">
        <v>455</v>
      </c>
      <c r="L27" s="153">
        <v>9</v>
      </c>
      <c r="M27" s="154">
        <v>3715</v>
      </c>
      <c r="N27" s="151">
        <v>5</v>
      </c>
      <c r="O27" s="152">
        <v>8640</v>
      </c>
      <c r="P27" s="153">
        <v>5</v>
      </c>
      <c r="Q27" s="154">
        <v>3235</v>
      </c>
      <c r="R27" s="38"/>
      <c r="S27" s="39"/>
      <c r="T27" s="80">
        <f t="shared" si="0"/>
        <v>47</v>
      </c>
      <c r="U27" s="33">
        <f t="shared" si="0"/>
        <v>26630</v>
      </c>
      <c r="V27" s="34">
        <f t="shared" si="1"/>
        <v>18</v>
      </c>
      <c r="W27" s="35">
        <f t="shared" si="2"/>
        <v>1</v>
      </c>
      <c r="X27" s="35">
        <f t="shared" si="3"/>
        <v>47</v>
      </c>
      <c r="Y27" s="35">
        <f t="shared" si="3"/>
        <v>26630</v>
      </c>
      <c r="Z27" s="36">
        <f t="shared" si="4"/>
        <v>8640</v>
      </c>
      <c r="AA27" s="35">
        <f t="shared" si="5"/>
        <v>46.733691360000002</v>
      </c>
      <c r="AB27" s="35">
        <f t="shared" si="6"/>
        <v>18</v>
      </c>
    </row>
    <row r="28" spans="1:28" ht="16.5" x14ac:dyDescent="0.2">
      <c r="A28" s="95">
        <v>19</v>
      </c>
      <c r="B28" s="156" t="s">
        <v>65</v>
      </c>
      <c r="C28" s="157" t="s">
        <v>34</v>
      </c>
      <c r="D28" s="153">
        <v>9</v>
      </c>
      <c r="E28" s="154">
        <v>1650</v>
      </c>
      <c r="F28" s="151">
        <v>10</v>
      </c>
      <c r="G28" s="152">
        <v>4000</v>
      </c>
      <c r="H28" s="153">
        <v>8</v>
      </c>
      <c r="I28" s="154">
        <v>1700</v>
      </c>
      <c r="J28" s="151">
        <v>4</v>
      </c>
      <c r="K28" s="152">
        <v>1445</v>
      </c>
      <c r="L28" s="153">
        <v>5</v>
      </c>
      <c r="M28" s="154">
        <v>4605</v>
      </c>
      <c r="N28" s="151">
        <v>4</v>
      </c>
      <c r="O28" s="152">
        <v>9310</v>
      </c>
      <c r="P28" s="153">
        <v>7</v>
      </c>
      <c r="Q28" s="154">
        <v>2500</v>
      </c>
      <c r="R28" s="38"/>
      <c r="S28" s="39"/>
      <c r="T28" s="80">
        <f t="shared" si="0"/>
        <v>47</v>
      </c>
      <c r="U28" s="33">
        <f t="shared" si="0"/>
        <v>25210</v>
      </c>
      <c r="V28" s="34">
        <f t="shared" si="1"/>
        <v>19</v>
      </c>
      <c r="W28" s="35">
        <f t="shared" si="2"/>
        <v>1</v>
      </c>
      <c r="X28" s="35">
        <f t="shared" si="3"/>
        <v>47</v>
      </c>
      <c r="Y28" s="35">
        <f t="shared" si="3"/>
        <v>25210</v>
      </c>
      <c r="Z28" s="36">
        <f t="shared" si="4"/>
        <v>9310</v>
      </c>
      <c r="AA28" s="35">
        <f t="shared" si="5"/>
        <v>46.747890689999998</v>
      </c>
      <c r="AB28" s="35">
        <f t="shared" si="6"/>
        <v>19</v>
      </c>
    </row>
    <row r="29" spans="1:28" ht="16.5" x14ac:dyDescent="0.2">
      <c r="A29" s="96">
        <v>20</v>
      </c>
      <c r="B29" s="156" t="s">
        <v>62</v>
      </c>
      <c r="C29" s="157" t="s">
        <v>29</v>
      </c>
      <c r="D29" s="153">
        <v>8.5</v>
      </c>
      <c r="E29" s="154">
        <v>2550</v>
      </c>
      <c r="F29" s="151">
        <v>1</v>
      </c>
      <c r="G29" s="152">
        <v>11300</v>
      </c>
      <c r="H29" s="153">
        <v>4</v>
      </c>
      <c r="I29" s="154">
        <v>2815</v>
      </c>
      <c r="J29" s="151">
        <v>8.5</v>
      </c>
      <c r="K29" s="152">
        <v>635</v>
      </c>
      <c r="L29" s="153">
        <v>10</v>
      </c>
      <c r="M29" s="154">
        <v>820</v>
      </c>
      <c r="N29" s="151">
        <v>7</v>
      </c>
      <c r="O29" s="152">
        <v>8520</v>
      </c>
      <c r="P29" s="153">
        <v>9</v>
      </c>
      <c r="Q29" s="154">
        <v>4185</v>
      </c>
      <c r="R29" s="38"/>
      <c r="S29" s="39"/>
      <c r="T29" s="80">
        <f t="shared" si="0"/>
        <v>48</v>
      </c>
      <c r="U29" s="33">
        <f t="shared" si="0"/>
        <v>30825</v>
      </c>
      <c r="V29" s="34">
        <f t="shared" si="1"/>
        <v>20</v>
      </c>
      <c r="W29" s="35">
        <f t="shared" si="2"/>
        <v>1</v>
      </c>
      <c r="X29" s="35">
        <f t="shared" si="3"/>
        <v>48</v>
      </c>
      <c r="Y29" s="35">
        <f t="shared" si="3"/>
        <v>30825</v>
      </c>
      <c r="Z29" s="36">
        <f t="shared" si="4"/>
        <v>11300</v>
      </c>
      <c r="AA29" s="35">
        <f t="shared" si="5"/>
        <v>47.691738700000002</v>
      </c>
      <c r="AB29" s="35">
        <f t="shared" si="6"/>
        <v>20</v>
      </c>
    </row>
    <row r="30" spans="1:28" ht="16.5" x14ac:dyDescent="0.2">
      <c r="A30" s="96">
        <v>21</v>
      </c>
      <c r="B30" s="156" t="s">
        <v>54</v>
      </c>
      <c r="C30" s="157" t="s">
        <v>32</v>
      </c>
      <c r="D30" s="153">
        <v>6</v>
      </c>
      <c r="E30" s="154">
        <v>4615</v>
      </c>
      <c r="F30" s="151">
        <v>11</v>
      </c>
      <c r="G30" s="152">
        <v>0</v>
      </c>
      <c r="H30" s="153">
        <v>2</v>
      </c>
      <c r="I30" s="154">
        <v>5420</v>
      </c>
      <c r="J30" s="151">
        <v>11</v>
      </c>
      <c r="K30" s="152">
        <v>0</v>
      </c>
      <c r="L30" s="153">
        <v>8</v>
      </c>
      <c r="M30" s="154">
        <v>2885</v>
      </c>
      <c r="N30" s="151">
        <v>6</v>
      </c>
      <c r="O30" s="152">
        <v>9875</v>
      </c>
      <c r="P30" s="153">
        <v>4</v>
      </c>
      <c r="Q30" s="154">
        <v>4000</v>
      </c>
      <c r="R30" s="38"/>
      <c r="S30" s="39"/>
      <c r="T30" s="80">
        <f t="shared" si="0"/>
        <v>48</v>
      </c>
      <c r="U30" s="33">
        <f t="shared" si="0"/>
        <v>26795</v>
      </c>
      <c r="V30" s="34">
        <f t="shared" si="1"/>
        <v>21</v>
      </c>
      <c r="W30" s="35">
        <f t="shared" si="2"/>
        <v>1</v>
      </c>
      <c r="X30" s="35">
        <f t="shared" si="3"/>
        <v>48</v>
      </c>
      <c r="Y30" s="35">
        <f t="shared" si="3"/>
        <v>26795</v>
      </c>
      <c r="Z30" s="36">
        <f t="shared" si="4"/>
        <v>9875</v>
      </c>
      <c r="AA30" s="35">
        <f t="shared" si="5"/>
        <v>47.732040124999997</v>
      </c>
      <c r="AB30" s="35">
        <f t="shared" si="6"/>
        <v>21</v>
      </c>
    </row>
    <row r="31" spans="1:28" ht="16.5" x14ac:dyDescent="0.2">
      <c r="A31" s="95">
        <v>22</v>
      </c>
      <c r="B31" s="156" t="s">
        <v>57</v>
      </c>
      <c r="C31" s="157" t="s">
        <v>30</v>
      </c>
      <c r="D31" s="153">
        <v>7</v>
      </c>
      <c r="E31" s="154">
        <v>3905</v>
      </c>
      <c r="F31" s="151">
        <v>4</v>
      </c>
      <c r="G31" s="152">
        <v>2520</v>
      </c>
      <c r="H31" s="153">
        <v>10</v>
      </c>
      <c r="I31" s="154">
        <v>2190</v>
      </c>
      <c r="J31" s="151">
        <v>11</v>
      </c>
      <c r="K31" s="152">
        <v>0</v>
      </c>
      <c r="L31" s="153">
        <v>1</v>
      </c>
      <c r="M31" s="154">
        <v>5425</v>
      </c>
      <c r="N31" s="151">
        <v>5</v>
      </c>
      <c r="O31" s="152">
        <v>9000</v>
      </c>
      <c r="P31" s="153">
        <v>10</v>
      </c>
      <c r="Q31" s="154">
        <v>1370</v>
      </c>
      <c r="R31" s="38"/>
      <c r="S31" s="39"/>
      <c r="T31" s="80">
        <f t="shared" si="0"/>
        <v>48</v>
      </c>
      <c r="U31" s="33">
        <f t="shared" si="0"/>
        <v>24410</v>
      </c>
      <c r="V31" s="34">
        <f t="shared" si="1"/>
        <v>22</v>
      </c>
      <c r="W31" s="35">
        <f t="shared" si="2"/>
        <v>1</v>
      </c>
      <c r="X31" s="35">
        <f t="shared" si="3"/>
        <v>48</v>
      </c>
      <c r="Y31" s="35">
        <f t="shared" si="3"/>
        <v>24410</v>
      </c>
      <c r="Z31" s="36">
        <f t="shared" si="4"/>
        <v>9000</v>
      </c>
      <c r="AA31" s="35">
        <f t="shared" si="5"/>
        <v>47.755890999999998</v>
      </c>
      <c r="AB31" s="35">
        <f t="shared" si="6"/>
        <v>22</v>
      </c>
    </row>
    <row r="32" spans="1:28" ht="16.5" x14ac:dyDescent="0.2">
      <c r="A32" s="96">
        <v>23</v>
      </c>
      <c r="B32" s="156" t="s">
        <v>61</v>
      </c>
      <c r="C32" s="157" t="s">
        <v>31</v>
      </c>
      <c r="D32" s="153">
        <v>8</v>
      </c>
      <c r="E32" s="154">
        <v>1675</v>
      </c>
      <c r="F32" s="151">
        <v>9</v>
      </c>
      <c r="G32" s="152">
        <v>1185</v>
      </c>
      <c r="H32" s="153">
        <v>7</v>
      </c>
      <c r="I32" s="154">
        <v>3330</v>
      </c>
      <c r="J32" s="151">
        <v>10</v>
      </c>
      <c r="K32" s="152">
        <v>290</v>
      </c>
      <c r="L32" s="153">
        <v>3</v>
      </c>
      <c r="M32" s="154">
        <v>4420</v>
      </c>
      <c r="N32" s="151">
        <v>9</v>
      </c>
      <c r="O32" s="152">
        <v>3085</v>
      </c>
      <c r="P32" s="153">
        <v>4</v>
      </c>
      <c r="Q32" s="154">
        <v>5595</v>
      </c>
      <c r="R32" s="38"/>
      <c r="S32" s="39"/>
      <c r="T32" s="80">
        <f t="shared" si="0"/>
        <v>50</v>
      </c>
      <c r="U32" s="33">
        <f t="shared" si="0"/>
        <v>19580</v>
      </c>
      <c r="V32" s="34">
        <f t="shared" si="1"/>
        <v>23</v>
      </c>
      <c r="W32" s="35">
        <f t="shared" si="2"/>
        <v>1</v>
      </c>
      <c r="X32" s="35">
        <f t="shared" si="3"/>
        <v>50</v>
      </c>
      <c r="Y32" s="35">
        <f t="shared" si="3"/>
        <v>19580</v>
      </c>
      <c r="Z32" s="36">
        <f t="shared" si="4"/>
        <v>5595</v>
      </c>
      <c r="AA32" s="35">
        <f t="shared" si="5"/>
        <v>49.804194405000004</v>
      </c>
      <c r="AB32" s="35">
        <f t="shared" si="6"/>
        <v>23</v>
      </c>
    </row>
    <row r="33" spans="1:28" ht="16.5" x14ac:dyDescent="0.2">
      <c r="A33" s="96">
        <v>24</v>
      </c>
      <c r="B33" s="156" t="s">
        <v>40</v>
      </c>
      <c r="C33" s="157" t="s">
        <v>31</v>
      </c>
      <c r="D33" s="153">
        <v>1</v>
      </c>
      <c r="E33" s="154">
        <v>4810</v>
      </c>
      <c r="F33" s="151">
        <v>8</v>
      </c>
      <c r="G33" s="152">
        <v>5405</v>
      </c>
      <c r="H33" s="153">
        <v>8</v>
      </c>
      <c r="I33" s="154">
        <v>1960</v>
      </c>
      <c r="J33" s="151">
        <v>8</v>
      </c>
      <c r="K33" s="152">
        <v>1280</v>
      </c>
      <c r="L33" s="153">
        <v>11</v>
      </c>
      <c r="M33" s="154">
        <v>0</v>
      </c>
      <c r="N33" s="151">
        <v>10</v>
      </c>
      <c r="O33" s="152">
        <v>1500</v>
      </c>
      <c r="P33" s="153">
        <v>5</v>
      </c>
      <c r="Q33" s="154">
        <v>3470</v>
      </c>
      <c r="R33" s="38"/>
      <c r="S33" s="39"/>
      <c r="T33" s="80">
        <f t="shared" si="0"/>
        <v>51</v>
      </c>
      <c r="U33" s="33">
        <f t="shared" si="0"/>
        <v>18425</v>
      </c>
      <c r="V33" s="34">
        <f t="shared" si="1"/>
        <v>24</v>
      </c>
      <c r="W33" s="35">
        <f t="shared" si="2"/>
        <v>1</v>
      </c>
      <c r="X33" s="35">
        <f t="shared" si="3"/>
        <v>51</v>
      </c>
      <c r="Y33" s="35">
        <f t="shared" si="3"/>
        <v>18425</v>
      </c>
      <c r="Z33" s="36">
        <f t="shared" si="4"/>
        <v>5405</v>
      </c>
      <c r="AA33" s="35">
        <f t="shared" si="5"/>
        <v>50.815744594999998</v>
      </c>
      <c r="AB33" s="35">
        <f t="shared" si="6"/>
        <v>24</v>
      </c>
    </row>
    <row r="34" spans="1:28" ht="16.5" x14ac:dyDescent="0.2">
      <c r="A34" s="95">
        <v>25</v>
      </c>
      <c r="B34" s="156" t="s">
        <v>51</v>
      </c>
      <c r="C34" s="157" t="s">
        <v>29</v>
      </c>
      <c r="D34" s="153">
        <v>5</v>
      </c>
      <c r="E34" s="154">
        <v>4685</v>
      </c>
      <c r="F34" s="151">
        <v>6</v>
      </c>
      <c r="G34" s="152">
        <v>2610</v>
      </c>
      <c r="H34" s="153">
        <v>10</v>
      </c>
      <c r="I34" s="154">
        <v>1145</v>
      </c>
      <c r="J34" s="151">
        <v>6</v>
      </c>
      <c r="K34" s="152">
        <v>1185</v>
      </c>
      <c r="L34" s="153">
        <v>10</v>
      </c>
      <c r="M34" s="154">
        <v>3375</v>
      </c>
      <c r="N34" s="151">
        <v>11</v>
      </c>
      <c r="O34" s="152">
        <v>0</v>
      </c>
      <c r="P34" s="153">
        <v>6</v>
      </c>
      <c r="Q34" s="154">
        <v>3350</v>
      </c>
      <c r="R34" s="38"/>
      <c r="S34" s="39"/>
      <c r="T34" s="80">
        <f t="shared" si="0"/>
        <v>54</v>
      </c>
      <c r="U34" s="33">
        <f t="shared" si="0"/>
        <v>16350</v>
      </c>
      <c r="V34" s="34">
        <f t="shared" si="1"/>
        <v>25</v>
      </c>
      <c r="W34" s="35">
        <f t="shared" si="2"/>
        <v>1</v>
      </c>
      <c r="X34" s="35">
        <f t="shared" si="3"/>
        <v>54</v>
      </c>
      <c r="Y34" s="35">
        <f t="shared" si="3"/>
        <v>16350</v>
      </c>
      <c r="Z34" s="36">
        <f t="shared" si="4"/>
        <v>4685</v>
      </c>
      <c r="AA34" s="35">
        <f t="shared" si="5"/>
        <v>53.836495315000001</v>
      </c>
      <c r="AB34" s="35">
        <f t="shared" si="6"/>
        <v>25</v>
      </c>
    </row>
    <row r="35" spans="1:28" ht="16.5" x14ac:dyDescent="0.2">
      <c r="A35" s="96">
        <v>26</v>
      </c>
      <c r="B35" s="156" t="s">
        <v>56</v>
      </c>
      <c r="C35" s="157" t="s">
        <v>30</v>
      </c>
      <c r="D35" s="153">
        <v>6</v>
      </c>
      <c r="E35" s="154">
        <v>2710</v>
      </c>
      <c r="F35" s="151">
        <v>11</v>
      </c>
      <c r="G35" s="152">
        <v>0</v>
      </c>
      <c r="H35" s="153">
        <v>11</v>
      </c>
      <c r="I35" s="154">
        <v>0</v>
      </c>
      <c r="J35" s="151">
        <v>7</v>
      </c>
      <c r="K35" s="152">
        <v>835</v>
      </c>
      <c r="L35" s="153">
        <v>6</v>
      </c>
      <c r="M35" s="154">
        <v>3165</v>
      </c>
      <c r="N35" s="151">
        <v>10</v>
      </c>
      <c r="O35" s="152">
        <v>2815</v>
      </c>
      <c r="P35" s="153">
        <v>3</v>
      </c>
      <c r="Q35" s="154">
        <v>5865</v>
      </c>
      <c r="R35" s="38"/>
      <c r="S35" s="39"/>
      <c r="T35" s="80">
        <f t="shared" si="0"/>
        <v>54</v>
      </c>
      <c r="U35" s="33">
        <f t="shared" si="0"/>
        <v>15390</v>
      </c>
      <c r="V35" s="34">
        <f t="shared" si="1"/>
        <v>26</v>
      </c>
      <c r="W35" s="35">
        <f t="shared" si="2"/>
        <v>1</v>
      </c>
      <c r="X35" s="35">
        <f t="shared" si="3"/>
        <v>54</v>
      </c>
      <c r="Y35" s="35">
        <f t="shared" si="3"/>
        <v>15390</v>
      </c>
      <c r="Z35" s="36">
        <f t="shared" si="4"/>
        <v>5865</v>
      </c>
      <c r="AA35" s="35">
        <f t="shared" si="5"/>
        <v>53.846094135000001</v>
      </c>
      <c r="AB35" s="35">
        <f t="shared" si="6"/>
        <v>26</v>
      </c>
    </row>
    <row r="36" spans="1:28" ht="16.5" x14ac:dyDescent="0.2">
      <c r="A36" s="96">
        <v>27</v>
      </c>
      <c r="B36" s="156" t="s">
        <v>66</v>
      </c>
      <c r="C36" s="157" t="s">
        <v>35</v>
      </c>
      <c r="D36" s="153">
        <v>10</v>
      </c>
      <c r="E36" s="154">
        <v>2720</v>
      </c>
      <c r="F36" s="151">
        <v>6</v>
      </c>
      <c r="G36" s="152">
        <v>1340</v>
      </c>
      <c r="H36" s="153">
        <v>8</v>
      </c>
      <c r="I36" s="154">
        <v>3045</v>
      </c>
      <c r="J36" s="151">
        <v>8</v>
      </c>
      <c r="K36" s="152">
        <v>495</v>
      </c>
      <c r="L36" s="153">
        <v>11</v>
      </c>
      <c r="M36" s="154">
        <v>0</v>
      </c>
      <c r="N36" s="151">
        <v>11</v>
      </c>
      <c r="O36" s="152">
        <v>0</v>
      </c>
      <c r="P36" s="153">
        <v>1</v>
      </c>
      <c r="Q36" s="154">
        <v>7700</v>
      </c>
      <c r="R36" s="38"/>
      <c r="S36" s="39"/>
      <c r="T36" s="80">
        <f t="shared" si="0"/>
        <v>55</v>
      </c>
      <c r="U36" s="33">
        <f t="shared" si="0"/>
        <v>15300</v>
      </c>
      <c r="V36" s="34">
        <f t="shared" si="1"/>
        <v>27</v>
      </c>
      <c r="W36" s="35">
        <f t="shared" si="2"/>
        <v>1</v>
      </c>
      <c r="X36" s="35">
        <f t="shared" si="3"/>
        <v>55</v>
      </c>
      <c r="Y36" s="35">
        <f t="shared" si="3"/>
        <v>15300</v>
      </c>
      <c r="Z36" s="36">
        <f t="shared" si="4"/>
        <v>7700</v>
      </c>
      <c r="AA36" s="35">
        <f t="shared" si="5"/>
        <v>54.846992300000004</v>
      </c>
      <c r="AB36" s="35">
        <f t="shared" si="6"/>
        <v>27</v>
      </c>
    </row>
    <row r="37" spans="1:28" ht="16.5" x14ac:dyDescent="0.2">
      <c r="A37" s="95">
        <v>28</v>
      </c>
      <c r="B37" s="156" t="s">
        <v>46</v>
      </c>
      <c r="C37" s="157" t="s">
        <v>30</v>
      </c>
      <c r="D37" s="153">
        <v>3</v>
      </c>
      <c r="E37" s="154">
        <v>3475</v>
      </c>
      <c r="F37" s="151">
        <v>5</v>
      </c>
      <c r="G37" s="152">
        <v>3770</v>
      </c>
      <c r="H37" s="153">
        <v>11</v>
      </c>
      <c r="I37" s="154">
        <v>0</v>
      </c>
      <c r="J37" s="151">
        <v>4</v>
      </c>
      <c r="K37" s="152">
        <v>3605</v>
      </c>
      <c r="L37" s="153">
        <v>11</v>
      </c>
      <c r="M37" s="154">
        <v>0</v>
      </c>
      <c r="N37" s="151">
        <v>11</v>
      </c>
      <c r="O37" s="152">
        <v>0</v>
      </c>
      <c r="P37" s="153">
        <v>11</v>
      </c>
      <c r="Q37" s="154">
        <v>0</v>
      </c>
      <c r="R37" s="38"/>
      <c r="S37" s="39"/>
      <c r="T37" s="80">
        <f t="shared" si="0"/>
        <v>56</v>
      </c>
      <c r="U37" s="33">
        <f t="shared" si="0"/>
        <v>10850</v>
      </c>
      <c r="V37" s="34">
        <f t="shared" si="1"/>
        <v>28</v>
      </c>
      <c r="W37" s="35">
        <f t="shared" si="2"/>
        <v>1</v>
      </c>
      <c r="X37" s="35">
        <f t="shared" si="3"/>
        <v>56</v>
      </c>
      <c r="Y37" s="35">
        <f t="shared" si="3"/>
        <v>10850</v>
      </c>
      <c r="Z37" s="36">
        <f t="shared" si="4"/>
        <v>3770</v>
      </c>
      <c r="AA37" s="35">
        <f t="shared" si="5"/>
        <v>55.891496230000001</v>
      </c>
      <c r="AB37" s="35">
        <f t="shared" si="6"/>
        <v>28</v>
      </c>
    </row>
    <row r="38" spans="1:28" ht="16.5" x14ac:dyDescent="0.2">
      <c r="A38" s="96">
        <v>29</v>
      </c>
      <c r="B38" s="156" t="s">
        <v>169</v>
      </c>
      <c r="C38" s="157" t="s">
        <v>27</v>
      </c>
      <c r="D38" s="153">
        <v>11</v>
      </c>
      <c r="E38" s="154">
        <v>0</v>
      </c>
      <c r="F38" s="151">
        <v>11</v>
      </c>
      <c r="G38" s="152">
        <v>0</v>
      </c>
      <c r="H38" s="153">
        <v>11</v>
      </c>
      <c r="I38" s="154">
        <v>0</v>
      </c>
      <c r="J38" s="151">
        <v>11</v>
      </c>
      <c r="K38" s="152">
        <v>0</v>
      </c>
      <c r="L38" s="153">
        <v>2</v>
      </c>
      <c r="M38" s="154">
        <v>4645</v>
      </c>
      <c r="N38" s="151">
        <v>11</v>
      </c>
      <c r="O38" s="152">
        <v>0</v>
      </c>
      <c r="P38" s="153">
        <v>1</v>
      </c>
      <c r="Q38" s="154">
        <v>6850</v>
      </c>
      <c r="R38" s="38"/>
      <c r="S38" s="39"/>
      <c r="T38" s="80">
        <f t="shared" si="0"/>
        <v>58</v>
      </c>
      <c r="U38" s="33">
        <f t="shared" si="0"/>
        <v>11495</v>
      </c>
      <c r="V38" s="34">
        <f t="shared" si="1"/>
        <v>29</v>
      </c>
      <c r="W38" s="35">
        <f t="shared" si="2"/>
        <v>1</v>
      </c>
      <c r="X38" s="35">
        <f t="shared" si="3"/>
        <v>58</v>
      </c>
      <c r="Y38" s="35">
        <f t="shared" si="3"/>
        <v>11495</v>
      </c>
      <c r="Z38" s="36">
        <f t="shared" si="4"/>
        <v>6850</v>
      </c>
      <c r="AA38" s="35">
        <f t="shared" si="5"/>
        <v>57.885043150000001</v>
      </c>
      <c r="AB38" s="35">
        <f t="shared" si="6"/>
        <v>29</v>
      </c>
    </row>
    <row r="39" spans="1:28" ht="16.5" x14ac:dyDescent="0.2">
      <c r="A39" s="96">
        <v>30</v>
      </c>
      <c r="B39" s="156" t="s">
        <v>168</v>
      </c>
      <c r="C39" s="157" t="s">
        <v>33</v>
      </c>
      <c r="D39" s="153">
        <v>11</v>
      </c>
      <c r="E39" s="154">
        <v>0</v>
      </c>
      <c r="F39" s="151">
        <v>11</v>
      </c>
      <c r="G39" s="152">
        <v>0</v>
      </c>
      <c r="H39" s="153">
        <v>11</v>
      </c>
      <c r="I39" s="154">
        <v>0</v>
      </c>
      <c r="J39" s="151">
        <v>11</v>
      </c>
      <c r="K39" s="152">
        <v>0</v>
      </c>
      <c r="L39" s="153">
        <v>2</v>
      </c>
      <c r="M39" s="154">
        <v>5390</v>
      </c>
      <c r="N39" s="151">
        <v>11</v>
      </c>
      <c r="O39" s="152">
        <v>0</v>
      </c>
      <c r="P39" s="153">
        <v>2</v>
      </c>
      <c r="Q39" s="154">
        <v>6195</v>
      </c>
      <c r="R39" s="38"/>
      <c r="S39" s="39"/>
      <c r="T39" s="80">
        <f t="shared" si="0"/>
        <v>59</v>
      </c>
      <c r="U39" s="33">
        <f t="shared" si="0"/>
        <v>11585</v>
      </c>
      <c r="V39" s="34">
        <f t="shared" si="1"/>
        <v>30</v>
      </c>
      <c r="W39" s="35">
        <f t="shared" si="2"/>
        <v>1</v>
      </c>
      <c r="X39" s="35">
        <f t="shared" si="3"/>
        <v>59</v>
      </c>
      <c r="Y39" s="35">
        <f t="shared" si="3"/>
        <v>11585</v>
      </c>
      <c r="Z39" s="36">
        <f t="shared" si="4"/>
        <v>6195</v>
      </c>
      <c r="AA39" s="35">
        <f t="shared" si="5"/>
        <v>58.884143805000001</v>
      </c>
      <c r="AB39" s="35">
        <f t="shared" si="6"/>
        <v>30</v>
      </c>
    </row>
    <row r="40" spans="1:28" ht="16.5" x14ac:dyDescent="0.2">
      <c r="A40" s="95">
        <v>31</v>
      </c>
      <c r="B40" s="156" t="s">
        <v>149</v>
      </c>
      <c r="C40" s="157" t="s">
        <v>34</v>
      </c>
      <c r="D40" s="153">
        <v>11</v>
      </c>
      <c r="E40" s="154">
        <v>0</v>
      </c>
      <c r="F40" s="151">
        <v>11</v>
      </c>
      <c r="G40" s="152">
        <v>0</v>
      </c>
      <c r="H40" s="153">
        <v>5.5</v>
      </c>
      <c r="I40" s="154">
        <v>2390</v>
      </c>
      <c r="J40" s="151">
        <v>5</v>
      </c>
      <c r="K40" s="152">
        <v>1000</v>
      </c>
      <c r="L40" s="153">
        <v>9</v>
      </c>
      <c r="M40" s="154">
        <v>1830</v>
      </c>
      <c r="N40" s="151">
        <v>8</v>
      </c>
      <c r="O40" s="152">
        <v>5660</v>
      </c>
      <c r="P40" s="153">
        <v>10</v>
      </c>
      <c r="Q40" s="154">
        <v>3380</v>
      </c>
      <c r="R40" s="38"/>
      <c r="S40" s="39"/>
      <c r="T40" s="80">
        <f t="shared" si="0"/>
        <v>59.5</v>
      </c>
      <c r="U40" s="33">
        <f t="shared" si="0"/>
        <v>14260</v>
      </c>
      <c r="V40" s="34">
        <f t="shared" si="1"/>
        <v>31</v>
      </c>
      <c r="W40" s="35">
        <f t="shared" si="2"/>
        <v>1</v>
      </c>
      <c r="X40" s="35">
        <f t="shared" si="3"/>
        <v>59.5</v>
      </c>
      <c r="Y40" s="35">
        <f t="shared" si="3"/>
        <v>14260</v>
      </c>
      <c r="Z40" s="36">
        <f t="shared" si="4"/>
        <v>5660</v>
      </c>
      <c r="AA40" s="35">
        <f t="shared" si="5"/>
        <v>59.357394339999999</v>
      </c>
      <c r="AB40" s="35">
        <f t="shared" si="6"/>
        <v>31</v>
      </c>
    </row>
    <row r="41" spans="1:28" ht="16.5" x14ac:dyDescent="0.2">
      <c r="A41" s="96">
        <v>32</v>
      </c>
      <c r="B41" s="156" t="s">
        <v>68</v>
      </c>
      <c r="C41" s="157" t="s">
        <v>33</v>
      </c>
      <c r="D41" s="153">
        <v>10</v>
      </c>
      <c r="E41" s="154">
        <v>1370</v>
      </c>
      <c r="F41" s="151">
        <v>9</v>
      </c>
      <c r="G41" s="152">
        <v>2055</v>
      </c>
      <c r="H41" s="153">
        <v>9</v>
      </c>
      <c r="I41" s="154">
        <v>1345</v>
      </c>
      <c r="J41" s="151">
        <v>2</v>
      </c>
      <c r="K41" s="152">
        <v>2870</v>
      </c>
      <c r="L41" s="153">
        <v>11</v>
      </c>
      <c r="M41" s="154">
        <v>0</v>
      </c>
      <c r="N41" s="151">
        <v>9</v>
      </c>
      <c r="O41" s="152">
        <v>1070</v>
      </c>
      <c r="P41" s="153">
        <v>11</v>
      </c>
      <c r="Q41" s="154">
        <v>0</v>
      </c>
      <c r="R41" s="38"/>
      <c r="S41" s="39"/>
      <c r="T41" s="80">
        <f t="shared" si="0"/>
        <v>61</v>
      </c>
      <c r="U41" s="33">
        <f t="shared" si="0"/>
        <v>8710</v>
      </c>
      <c r="V41" s="34">
        <f t="shared" si="1"/>
        <v>32</v>
      </c>
      <c r="W41" s="35">
        <f t="shared" si="2"/>
        <v>1</v>
      </c>
      <c r="X41" s="35">
        <f t="shared" si="3"/>
        <v>61</v>
      </c>
      <c r="Y41" s="35">
        <f t="shared" si="3"/>
        <v>8710</v>
      </c>
      <c r="Z41" s="36">
        <f t="shared" si="4"/>
        <v>2870</v>
      </c>
      <c r="AA41" s="35">
        <f t="shared" si="5"/>
        <v>60.912897129999998</v>
      </c>
      <c r="AB41" s="35">
        <f t="shared" si="6"/>
        <v>32</v>
      </c>
    </row>
    <row r="42" spans="1:28" ht="16.5" x14ac:dyDescent="0.2">
      <c r="A42" s="96">
        <v>33</v>
      </c>
      <c r="B42" s="156" t="s">
        <v>52</v>
      </c>
      <c r="C42" s="157" t="s">
        <v>27</v>
      </c>
      <c r="D42" s="153">
        <v>5</v>
      </c>
      <c r="E42" s="154">
        <v>3160</v>
      </c>
      <c r="F42" s="151">
        <v>11</v>
      </c>
      <c r="G42" s="152">
        <v>0</v>
      </c>
      <c r="H42" s="153">
        <v>11</v>
      </c>
      <c r="I42" s="154">
        <v>0</v>
      </c>
      <c r="J42" s="151">
        <v>3</v>
      </c>
      <c r="K42" s="152">
        <v>2500</v>
      </c>
      <c r="L42" s="153">
        <v>11</v>
      </c>
      <c r="M42" s="154">
        <v>0</v>
      </c>
      <c r="N42" s="151">
        <v>11</v>
      </c>
      <c r="O42" s="152">
        <v>0</v>
      </c>
      <c r="P42" s="153">
        <v>11</v>
      </c>
      <c r="Q42" s="154">
        <v>0</v>
      </c>
      <c r="R42" s="38"/>
      <c r="S42" s="39"/>
      <c r="T42" s="80">
        <f t="shared" ref="T42:U69" si="7">IF(ISNUMBER(D42)=TRUE,SUM(D42,F42,H42,J42,L42,N42,P42,R42),"")</f>
        <v>63</v>
      </c>
      <c r="U42" s="33">
        <f t="shared" si="7"/>
        <v>5660</v>
      </c>
      <c r="V42" s="34">
        <f t="shared" si="1"/>
        <v>33</v>
      </c>
      <c r="W42" s="35">
        <f t="shared" si="2"/>
        <v>1</v>
      </c>
      <c r="X42" s="35">
        <f t="shared" ref="X42:Y47" si="8">IF(ISNUMBER(T42)=TRUE,T42,"")</f>
        <v>63</v>
      </c>
      <c r="Y42" s="35">
        <f t="shared" si="8"/>
        <v>5660</v>
      </c>
      <c r="Z42" s="36">
        <f t="shared" si="4"/>
        <v>3160</v>
      </c>
      <c r="AA42" s="35">
        <f t="shared" si="5"/>
        <v>62.943396839999998</v>
      </c>
      <c r="AB42" s="35">
        <f t="shared" si="6"/>
        <v>33</v>
      </c>
    </row>
    <row r="43" spans="1:28" ht="16.5" x14ac:dyDescent="0.2">
      <c r="A43" s="95">
        <v>34</v>
      </c>
      <c r="B43" s="156" t="s">
        <v>146</v>
      </c>
      <c r="C43" s="157" t="s">
        <v>27</v>
      </c>
      <c r="D43" s="153">
        <v>11</v>
      </c>
      <c r="E43" s="154">
        <v>0</v>
      </c>
      <c r="F43" s="151">
        <v>11</v>
      </c>
      <c r="G43" s="152">
        <v>0</v>
      </c>
      <c r="H43" s="153">
        <v>1</v>
      </c>
      <c r="I43" s="154">
        <v>9265</v>
      </c>
      <c r="J43" s="151">
        <v>11</v>
      </c>
      <c r="K43" s="152">
        <v>0</v>
      </c>
      <c r="L43" s="153">
        <v>11</v>
      </c>
      <c r="M43" s="154">
        <v>0</v>
      </c>
      <c r="N43" s="151">
        <v>11</v>
      </c>
      <c r="O43" s="152">
        <v>0</v>
      </c>
      <c r="P43" s="153">
        <v>11</v>
      </c>
      <c r="Q43" s="154">
        <v>0</v>
      </c>
      <c r="R43" s="38"/>
      <c r="S43" s="39"/>
      <c r="T43" s="80">
        <f t="shared" si="7"/>
        <v>67</v>
      </c>
      <c r="U43" s="33">
        <f t="shared" si="7"/>
        <v>9265</v>
      </c>
      <c r="V43" s="34">
        <f t="shared" si="1"/>
        <v>34</v>
      </c>
      <c r="W43" s="35">
        <f t="shared" si="2"/>
        <v>1</v>
      </c>
      <c r="X43" s="35">
        <f t="shared" si="8"/>
        <v>67</v>
      </c>
      <c r="Y43" s="35">
        <f t="shared" si="8"/>
        <v>9265</v>
      </c>
      <c r="Z43" s="36">
        <f t="shared" si="4"/>
        <v>9265</v>
      </c>
      <c r="AA43" s="35">
        <f t="shared" si="5"/>
        <v>66.907340734999991</v>
      </c>
      <c r="AB43" s="35">
        <f t="shared" si="6"/>
        <v>34</v>
      </c>
    </row>
    <row r="44" spans="1:28" ht="16.5" x14ac:dyDescent="0.2">
      <c r="A44" s="96">
        <v>35</v>
      </c>
      <c r="B44" s="156" t="s">
        <v>148</v>
      </c>
      <c r="C44" s="157" t="s">
        <v>30</v>
      </c>
      <c r="D44" s="153">
        <v>11</v>
      </c>
      <c r="E44" s="154">
        <v>0</v>
      </c>
      <c r="F44" s="151">
        <v>11</v>
      </c>
      <c r="G44" s="152">
        <v>0</v>
      </c>
      <c r="H44" s="153">
        <v>2</v>
      </c>
      <c r="I44" s="154">
        <v>4185</v>
      </c>
      <c r="J44" s="151">
        <v>11</v>
      </c>
      <c r="K44" s="152">
        <v>0</v>
      </c>
      <c r="L44" s="153">
        <v>11</v>
      </c>
      <c r="M44" s="154">
        <v>0</v>
      </c>
      <c r="N44" s="151">
        <v>11</v>
      </c>
      <c r="O44" s="152">
        <v>0</v>
      </c>
      <c r="P44" s="153">
        <v>11</v>
      </c>
      <c r="Q44" s="154">
        <v>0</v>
      </c>
      <c r="R44" s="38"/>
      <c r="S44" s="39"/>
      <c r="T44" s="80">
        <f t="shared" si="7"/>
        <v>68</v>
      </c>
      <c r="U44" s="33">
        <f t="shared" si="7"/>
        <v>4185</v>
      </c>
      <c r="V44" s="34">
        <f t="shared" si="1"/>
        <v>35</v>
      </c>
      <c r="W44" s="35">
        <f t="shared" si="2"/>
        <v>1</v>
      </c>
      <c r="X44" s="35">
        <f t="shared" si="8"/>
        <v>68</v>
      </c>
      <c r="Y44" s="35">
        <f t="shared" si="8"/>
        <v>4185</v>
      </c>
      <c r="Z44" s="36">
        <f t="shared" si="4"/>
        <v>4185</v>
      </c>
      <c r="AA44" s="35">
        <f t="shared" si="5"/>
        <v>67.958145815000009</v>
      </c>
      <c r="AB44" s="35">
        <f t="shared" si="6"/>
        <v>35</v>
      </c>
    </row>
    <row r="45" spans="1:28" ht="16.5" x14ac:dyDescent="0.2">
      <c r="A45" s="96">
        <v>36</v>
      </c>
      <c r="B45" s="156" t="s">
        <v>179</v>
      </c>
      <c r="C45" s="157" t="s">
        <v>31</v>
      </c>
      <c r="D45" s="153">
        <v>11</v>
      </c>
      <c r="E45" s="154">
        <v>0</v>
      </c>
      <c r="F45" s="151">
        <v>11</v>
      </c>
      <c r="G45" s="152">
        <v>0</v>
      </c>
      <c r="H45" s="153">
        <v>11</v>
      </c>
      <c r="I45" s="154">
        <v>0</v>
      </c>
      <c r="J45" s="151">
        <v>11</v>
      </c>
      <c r="K45" s="152">
        <v>0</v>
      </c>
      <c r="L45" s="153">
        <v>2</v>
      </c>
      <c r="M45" s="154">
        <v>3685</v>
      </c>
      <c r="N45" s="151">
        <v>11</v>
      </c>
      <c r="O45" s="152">
        <v>0</v>
      </c>
      <c r="P45" s="153">
        <v>11</v>
      </c>
      <c r="Q45" s="154">
        <v>0</v>
      </c>
      <c r="R45" s="38"/>
      <c r="S45" s="39"/>
      <c r="T45" s="80">
        <f t="shared" si="7"/>
        <v>68</v>
      </c>
      <c r="U45" s="33">
        <f t="shared" si="7"/>
        <v>3685</v>
      </c>
      <c r="V45" s="34">
        <f t="shared" si="1"/>
        <v>36</v>
      </c>
      <c r="W45" s="35">
        <f t="shared" si="2"/>
        <v>1</v>
      </c>
      <c r="X45" s="35">
        <f t="shared" si="8"/>
        <v>68</v>
      </c>
      <c r="Y45" s="35">
        <f t="shared" si="8"/>
        <v>3685</v>
      </c>
      <c r="Z45" s="36">
        <f t="shared" si="4"/>
        <v>3685</v>
      </c>
      <c r="AA45" s="35">
        <f t="shared" si="5"/>
        <v>67.963146315000003</v>
      </c>
      <c r="AB45" s="35">
        <f t="shared" si="6"/>
        <v>36</v>
      </c>
    </row>
    <row r="46" spans="1:28" ht="16.5" x14ac:dyDescent="0.2">
      <c r="A46" s="95">
        <v>37</v>
      </c>
      <c r="B46" s="156" t="s">
        <v>171</v>
      </c>
      <c r="C46" s="157" t="s">
        <v>27</v>
      </c>
      <c r="D46" s="153">
        <v>11</v>
      </c>
      <c r="E46" s="154">
        <v>0</v>
      </c>
      <c r="F46" s="151">
        <v>11</v>
      </c>
      <c r="G46" s="152">
        <v>0</v>
      </c>
      <c r="H46" s="153">
        <v>11</v>
      </c>
      <c r="I46" s="154">
        <v>0</v>
      </c>
      <c r="J46" s="151">
        <v>11</v>
      </c>
      <c r="K46" s="152">
        <v>0</v>
      </c>
      <c r="L46" s="153">
        <v>11</v>
      </c>
      <c r="M46" s="154">
        <v>0</v>
      </c>
      <c r="N46" s="151">
        <v>3</v>
      </c>
      <c r="O46" s="152">
        <v>12510</v>
      </c>
      <c r="P46" s="153">
        <v>11</v>
      </c>
      <c r="Q46" s="154">
        <v>0</v>
      </c>
      <c r="R46" s="38"/>
      <c r="S46" s="39"/>
      <c r="T46" s="80">
        <f t="shared" si="7"/>
        <v>69</v>
      </c>
      <c r="U46" s="33">
        <f t="shared" si="7"/>
        <v>12510</v>
      </c>
      <c r="V46" s="34">
        <f t="shared" si="1"/>
        <v>37</v>
      </c>
      <c r="W46" s="35">
        <f t="shared" si="2"/>
        <v>1</v>
      </c>
      <c r="X46" s="35">
        <f t="shared" si="8"/>
        <v>69</v>
      </c>
      <c r="Y46" s="35">
        <f t="shared" si="8"/>
        <v>12510</v>
      </c>
      <c r="Z46" s="36">
        <f t="shared" si="4"/>
        <v>12510</v>
      </c>
      <c r="AA46" s="35">
        <f t="shared" si="5"/>
        <v>68.874887489999992</v>
      </c>
      <c r="AB46" s="35">
        <f t="shared" si="6"/>
        <v>37</v>
      </c>
    </row>
    <row r="47" spans="1:28" ht="16.5" x14ac:dyDescent="0.2">
      <c r="A47" s="96">
        <v>38</v>
      </c>
      <c r="B47" s="156" t="s">
        <v>144</v>
      </c>
      <c r="C47" s="157" t="s">
        <v>32</v>
      </c>
      <c r="D47" s="153">
        <v>11</v>
      </c>
      <c r="E47" s="154">
        <v>0</v>
      </c>
      <c r="F47" s="151">
        <v>7</v>
      </c>
      <c r="G47" s="152">
        <v>2445</v>
      </c>
      <c r="H47" s="153">
        <v>11</v>
      </c>
      <c r="I47" s="154">
        <v>0</v>
      </c>
      <c r="J47" s="151">
        <v>7</v>
      </c>
      <c r="K47" s="152">
        <v>715</v>
      </c>
      <c r="L47" s="153">
        <v>11</v>
      </c>
      <c r="M47" s="154">
        <v>0</v>
      </c>
      <c r="N47" s="151">
        <v>11</v>
      </c>
      <c r="O47" s="152">
        <v>0</v>
      </c>
      <c r="P47" s="153">
        <v>11</v>
      </c>
      <c r="Q47" s="154">
        <v>0</v>
      </c>
      <c r="R47" s="38"/>
      <c r="S47" s="39"/>
      <c r="T47" s="80">
        <f t="shared" si="7"/>
        <v>69</v>
      </c>
      <c r="U47" s="33">
        <f t="shared" si="7"/>
        <v>3160</v>
      </c>
      <c r="V47" s="34">
        <f t="shared" si="1"/>
        <v>38</v>
      </c>
      <c r="W47" s="35">
        <f t="shared" si="2"/>
        <v>1</v>
      </c>
      <c r="X47" s="35">
        <f t="shared" si="8"/>
        <v>69</v>
      </c>
      <c r="Y47" s="35">
        <f t="shared" si="8"/>
        <v>3160</v>
      </c>
      <c r="Z47" s="36">
        <f t="shared" si="4"/>
        <v>2445</v>
      </c>
      <c r="AA47" s="35">
        <f t="shared" si="5"/>
        <v>68.968397554999996</v>
      </c>
      <c r="AB47" s="35">
        <f t="shared" si="6"/>
        <v>38</v>
      </c>
    </row>
    <row r="48" spans="1:28" ht="16.5" x14ac:dyDescent="0.2">
      <c r="A48" s="96">
        <v>39</v>
      </c>
      <c r="B48" s="156" t="s">
        <v>145</v>
      </c>
      <c r="C48" s="157" t="s">
        <v>27</v>
      </c>
      <c r="D48" s="153">
        <v>11</v>
      </c>
      <c r="E48" s="154">
        <v>0</v>
      </c>
      <c r="F48" s="151">
        <v>8</v>
      </c>
      <c r="G48" s="152">
        <v>2120</v>
      </c>
      <c r="H48" s="153">
        <v>11</v>
      </c>
      <c r="I48" s="154">
        <v>0</v>
      </c>
      <c r="J48" s="151">
        <v>11</v>
      </c>
      <c r="K48" s="152">
        <v>0</v>
      </c>
      <c r="L48" s="153">
        <v>8</v>
      </c>
      <c r="M48" s="154">
        <v>4055</v>
      </c>
      <c r="N48" s="151">
        <v>11</v>
      </c>
      <c r="O48" s="152">
        <v>0</v>
      </c>
      <c r="P48" s="153">
        <v>11</v>
      </c>
      <c r="Q48" s="154">
        <v>0</v>
      </c>
      <c r="R48" s="38"/>
      <c r="S48" s="39"/>
      <c r="T48" s="80">
        <f t="shared" si="7"/>
        <v>71</v>
      </c>
      <c r="U48" s="33">
        <f t="shared" si="7"/>
        <v>6175</v>
      </c>
      <c r="V48" s="34">
        <f t="shared" ref="V48:V69" si="9">IF(ISNUMBER(AB52)=TRUE,AB52,"")</f>
        <v>39</v>
      </c>
      <c r="W48" s="35" t="str">
        <f>IF(ISNUMBER(#REF!)=TRUE,1,"")</f>
        <v/>
      </c>
      <c r="X48" s="35" t="str">
        <f>IF(ISNUMBER(#REF!)=TRUE,#REF!,"")</f>
        <v/>
      </c>
      <c r="Y48" s="35" t="str">
        <f>IF(ISNUMBER(#REF!)=TRUE,#REF!,"")</f>
        <v/>
      </c>
      <c r="Z48" s="36" t="e">
        <f>MAX(#REF!,#REF!,#REF!,#REF!,#REF!,#REF!,#REF!,#REF!)</f>
        <v>#REF!</v>
      </c>
      <c r="AA48" s="35" t="str">
        <f t="shared" si="5"/>
        <v/>
      </c>
      <c r="AB48" s="35" t="str">
        <f t="shared" si="6"/>
        <v/>
      </c>
    </row>
    <row r="49" spans="1:28" ht="16.5" x14ac:dyDescent="0.2">
      <c r="A49" s="95">
        <v>40</v>
      </c>
      <c r="B49" s="158" t="s">
        <v>172</v>
      </c>
      <c r="C49" s="161" t="s">
        <v>29</v>
      </c>
      <c r="D49" s="149">
        <v>11</v>
      </c>
      <c r="E49" s="150">
        <v>0</v>
      </c>
      <c r="F49" s="147">
        <v>11</v>
      </c>
      <c r="G49" s="159">
        <v>0</v>
      </c>
      <c r="H49" s="149">
        <v>11</v>
      </c>
      <c r="I49" s="150">
        <v>0</v>
      </c>
      <c r="J49" s="147">
        <v>11</v>
      </c>
      <c r="K49" s="148">
        <v>0</v>
      </c>
      <c r="L49" s="149">
        <v>11</v>
      </c>
      <c r="M49" s="150">
        <v>0</v>
      </c>
      <c r="N49" s="147">
        <v>6</v>
      </c>
      <c r="O49" s="148">
        <v>7100</v>
      </c>
      <c r="P49" s="149">
        <v>11</v>
      </c>
      <c r="Q49" s="150">
        <v>0</v>
      </c>
      <c r="R49" s="38"/>
      <c r="S49" s="39"/>
      <c r="T49" s="80">
        <f t="shared" si="7"/>
        <v>72</v>
      </c>
      <c r="U49" s="33">
        <f t="shared" si="7"/>
        <v>7100</v>
      </c>
      <c r="V49" s="34">
        <f t="shared" si="9"/>
        <v>40</v>
      </c>
      <c r="W49" s="35" t="str">
        <f>IF(ISNUMBER(#REF!)=TRUE,1,"")</f>
        <v/>
      </c>
      <c r="X49" s="35" t="str">
        <f>IF(ISNUMBER(#REF!)=TRUE,#REF!,"")</f>
        <v/>
      </c>
      <c r="Y49" s="35" t="str">
        <f>IF(ISNUMBER(#REF!)=TRUE,#REF!,"")</f>
        <v/>
      </c>
      <c r="Z49" s="36" t="e">
        <f>MAX(#REF!,#REF!,#REF!,#REF!,#REF!,#REF!,#REF!,#REF!)</f>
        <v>#REF!</v>
      </c>
      <c r="AA49" s="35" t="str">
        <f t="shared" si="5"/>
        <v/>
      </c>
      <c r="AB49" s="35" t="str">
        <f t="shared" si="6"/>
        <v/>
      </c>
    </row>
    <row r="50" spans="1:28" ht="16.5" x14ac:dyDescent="0.2">
      <c r="A50" s="96">
        <v>41</v>
      </c>
      <c r="B50" s="155" t="s">
        <v>170</v>
      </c>
      <c r="C50" s="160" t="s">
        <v>35</v>
      </c>
      <c r="D50" s="149">
        <v>11</v>
      </c>
      <c r="E50" s="150">
        <v>0</v>
      </c>
      <c r="F50" s="147">
        <v>11</v>
      </c>
      <c r="G50" s="148">
        <v>0</v>
      </c>
      <c r="H50" s="149">
        <v>11</v>
      </c>
      <c r="I50" s="150">
        <v>0</v>
      </c>
      <c r="J50" s="147">
        <v>11</v>
      </c>
      <c r="K50" s="148">
        <v>0</v>
      </c>
      <c r="L50" s="149">
        <v>7</v>
      </c>
      <c r="M50" s="150">
        <v>3905</v>
      </c>
      <c r="N50" s="147">
        <v>10</v>
      </c>
      <c r="O50" s="148">
        <v>570</v>
      </c>
      <c r="P50" s="149">
        <v>11</v>
      </c>
      <c r="Q50" s="150">
        <v>0</v>
      </c>
      <c r="R50" s="38"/>
      <c r="S50" s="39"/>
      <c r="T50" s="80">
        <f t="shared" si="7"/>
        <v>72</v>
      </c>
      <c r="U50" s="33">
        <f t="shared" si="7"/>
        <v>4475</v>
      </c>
      <c r="V50" s="34">
        <f t="shared" si="9"/>
        <v>41</v>
      </c>
      <c r="W50" s="35" t="str">
        <f>IF(ISNUMBER(#REF!)=TRUE,1,"")</f>
        <v/>
      </c>
      <c r="X50" s="35" t="str">
        <f>IF(ISNUMBER(#REF!)=TRUE,#REF!,"")</f>
        <v/>
      </c>
      <c r="Y50" s="35" t="str">
        <f>IF(ISNUMBER(#REF!)=TRUE,#REF!,"")</f>
        <v/>
      </c>
      <c r="Z50" s="36" t="e">
        <f>MAX(#REF!,#REF!,#REF!,#REF!,#REF!,#REF!,#REF!,#REF!)</f>
        <v>#REF!</v>
      </c>
      <c r="AA50" s="35" t="str">
        <f t="shared" si="5"/>
        <v/>
      </c>
      <c r="AB50" s="35" t="str">
        <f t="shared" si="6"/>
        <v/>
      </c>
    </row>
    <row r="51" spans="1:28" ht="16.5" x14ac:dyDescent="0.2">
      <c r="A51" s="96">
        <v>42</v>
      </c>
      <c r="B51" s="156" t="s">
        <v>60</v>
      </c>
      <c r="C51" s="157" t="s">
        <v>34</v>
      </c>
      <c r="D51" s="153">
        <v>8</v>
      </c>
      <c r="E51" s="154">
        <v>3785</v>
      </c>
      <c r="F51" s="151">
        <v>10</v>
      </c>
      <c r="G51" s="152">
        <v>1150</v>
      </c>
      <c r="H51" s="153">
        <v>11</v>
      </c>
      <c r="I51" s="154">
        <v>0</v>
      </c>
      <c r="J51" s="151">
        <v>11</v>
      </c>
      <c r="K51" s="152">
        <v>0</v>
      </c>
      <c r="L51" s="153">
        <v>11</v>
      </c>
      <c r="M51" s="154">
        <v>0</v>
      </c>
      <c r="N51" s="151">
        <v>11</v>
      </c>
      <c r="O51" s="152">
        <v>0</v>
      </c>
      <c r="P51" s="153">
        <v>11</v>
      </c>
      <c r="Q51" s="154">
        <v>0</v>
      </c>
      <c r="R51" s="38"/>
      <c r="S51" s="39"/>
      <c r="T51" s="80">
        <f t="shared" si="7"/>
        <v>73</v>
      </c>
      <c r="U51" s="33">
        <f t="shared" si="7"/>
        <v>4935</v>
      </c>
      <c r="V51" s="34">
        <f t="shared" si="9"/>
        <v>42</v>
      </c>
      <c r="W51" s="35" t="str">
        <f>IF(ISNUMBER(#REF!)=TRUE,1,"")</f>
        <v/>
      </c>
      <c r="X51" s="35" t="str">
        <f>IF(ISNUMBER(#REF!)=TRUE,#REF!,"")</f>
        <v/>
      </c>
      <c r="Y51" s="35" t="str">
        <f>IF(ISNUMBER(#REF!)=TRUE,#REF!,"")</f>
        <v/>
      </c>
      <c r="Z51" s="36" t="e">
        <f>MAX(#REF!,#REF!,#REF!,#REF!,#REF!,#REF!,#REF!,#REF!)</f>
        <v>#REF!</v>
      </c>
      <c r="AA51" s="35" t="str">
        <f t="shared" si="5"/>
        <v/>
      </c>
      <c r="AB51" s="35" t="str">
        <f t="shared" si="6"/>
        <v/>
      </c>
    </row>
    <row r="52" spans="1:28" ht="16.5" x14ac:dyDescent="0.2">
      <c r="A52" s="37">
        <v>43</v>
      </c>
      <c r="B52" s="156" t="s">
        <v>180</v>
      </c>
      <c r="C52" s="162" t="s">
        <v>26</v>
      </c>
      <c r="D52" s="153">
        <v>11</v>
      </c>
      <c r="E52" s="154">
        <v>0</v>
      </c>
      <c r="F52" s="151">
        <v>11</v>
      </c>
      <c r="G52" s="152">
        <v>0</v>
      </c>
      <c r="H52" s="153">
        <v>11</v>
      </c>
      <c r="I52" s="154">
        <v>0</v>
      </c>
      <c r="J52" s="151">
        <v>11</v>
      </c>
      <c r="K52" s="152">
        <v>0</v>
      </c>
      <c r="L52" s="153">
        <v>11</v>
      </c>
      <c r="M52" s="154">
        <v>0</v>
      </c>
      <c r="N52" s="151">
        <v>11</v>
      </c>
      <c r="O52" s="152">
        <v>0</v>
      </c>
      <c r="P52" s="153">
        <v>7</v>
      </c>
      <c r="Q52" s="154">
        <v>3165</v>
      </c>
      <c r="R52" s="38"/>
      <c r="S52" s="39"/>
      <c r="T52" s="80">
        <f t="shared" si="7"/>
        <v>73</v>
      </c>
      <c r="U52" s="33">
        <f t="shared" si="7"/>
        <v>3165</v>
      </c>
      <c r="V52" s="34">
        <f t="shared" si="9"/>
        <v>43</v>
      </c>
      <c r="W52" s="35">
        <f t="shared" ref="W52:W95" si="10">IF(ISNUMBER(V48)=TRUE,1,"")</f>
        <v>1</v>
      </c>
      <c r="X52" s="35">
        <f t="shared" ref="X52:X95" si="11">IF(ISNUMBER(T48)=TRUE,T48,"")</f>
        <v>71</v>
      </c>
      <c r="Y52" s="35">
        <f t="shared" ref="Y52:Y95" si="12">IF(ISNUMBER(U48)=TRUE,U48,"")</f>
        <v>6175</v>
      </c>
      <c r="Z52" s="36">
        <f t="shared" ref="Z52:Z95" si="13">MAX(E48,G48,I48,K48,M48,O48,Q48,S48)</f>
        <v>4055</v>
      </c>
      <c r="AA52" s="35">
        <f t="shared" si="5"/>
        <v>70.938245944999991</v>
      </c>
      <c r="AB52" s="35">
        <f t="shared" si="6"/>
        <v>39</v>
      </c>
    </row>
    <row r="53" spans="1:28" ht="16.5" x14ac:dyDescent="0.2">
      <c r="A53" s="37">
        <v>44</v>
      </c>
      <c r="B53" s="81"/>
      <c r="C53" s="93"/>
      <c r="D53" s="40"/>
      <c r="E53" s="41"/>
      <c r="F53" s="38"/>
      <c r="G53" s="39"/>
      <c r="H53" s="40"/>
      <c r="I53" s="41"/>
      <c r="J53" s="38"/>
      <c r="K53" s="39"/>
      <c r="L53" s="40"/>
      <c r="M53" s="41"/>
      <c r="N53" s="38"/>
      <c r="O53" s="39"/>
      <c r="P53" s="40"/>
      <c r="Q53" s="41"/>
      <c r="R53" s="38"/>
      <c r="S53" s="39"/>
      <c r="T53" s="80" t="str">
        <f t="shared" si="7"/>
        <v/>
      </c>
      <c r="U53" s="33" t="str">
        <f t="shared" si="7"/>
        <v/>
      </c>
      <c r="V53" s="34" t="str">
        <f t="shared" si="9"/>
        <v/>
      </c>
      <c r="W53" s="35">
        <f t="shared" si="10"/>
        <v>1</v>
      </c>
      <c r="X53" s="35">
        <f t="shared" si="11"/>
        <v>72</v>
      </c>
      <c r="Y53" s="35">
        <f t="shared" si="12"/>
        <v>7100</v>
      </c>
      <c r="Z53" s="36">
        <f t="shared" si="13"/>
        <v>7100</v>
      </c>
      <c r="AA53" s="35">
        <f t="shared" si="5"/>
        <v>71.928992899999997</v>
      </c>
      <c r="AB53" s="35">
        <f t="shared" si="6"/>
        <v>40</v>
      </c>
    </row>
    <row r="54" spans="1:28" ht="16.5" x14ac:dyDescent="0.2">
      <c r="A54" s="37">
        <v>45</v>
      </c>
      <c r="B54" s="81"/>
      <c r="C54" s="93"/>
      <c r="D54" s="40"/>
      <c r="E54" s="41"/>
      <c r="F54" s="38"/>
      <c r="G54" s="39"/>
      <c r="H54" s="40"/>
      <c r="I54" s="41"/>
      <c r="J54" s="38"/>
      <c r="K54" s="39"/>
      <c r="L54" s="40"/>
      <c r="M54" s="41"/>
      <c r="N54" s="38"/>
      <c r="O54" s="39"/>
      <c r="P54" s="40"/>
      <c r="Q54" s="41"/>
      <c r="R54" s="38"/>
      <c r="S54" s="39"/>
      <c r="T54" s="80" t="str">
        <f t="shared" si="7"/>
        <v/>
      </c>
      <c r="U54" s="33" t="str">
        <f t="shared" si="7"/>
        <v/>
      </c>
      <c r="V54" s="34" t="str">
        <f t="shared" si="9"/>
        <v/>
      </c>
      <c r="W54" s="35">
        <f t="shared" si="10"/>
        <v>1</v>
      </c>
      <c r="X54" s="35">
        <f t="shared" si="11"/>
        <v>72</v>
      </c>
      <c r="Y54" s="35">
        <f t="shared" si="12"/>
        <v>4475</v>
      </c>
      <c r="Z54" s="36">
        <f t="shared" si="13"/>
        <v>3905</v>
      </c>
      <c r="AA54" s="35">
        <f t="shared" si="5"/>
        <v>71.955246095000007</v>
      </c>
      <c r="AB54" s="35">
        <f t="shared" si="6"/>
        <v>41</v>
      </c>
    </row>
    <row r="55" spans="1:28" ht="16.5" x14ac:dyDescent="0.2">
      <c r="A55" s="37">
        <v>46</v>
      </c>
      <c r="B55" s="81"/>
      <c r="C55" s="93"/>
      <c r="D55" s="40"/>
      <c r="E55" s="41"/>
      <c r="F55" s="38"/>
      <c r="G55" s="39"/>
      <c r="H55" s="40"/>
      <c r="I55" s="41"/>
      <c r="J55" s="38"/>
      <c r="K55" s="39"/>
      <c r="L55" s="40"/>
      <c r="M55" s="41"/>
      <c r="N55" s="38"/>
      <c r="O55" s="39"/>
      <c r="P55" s="40"/>
      <c r="Q55" s="41"/>
      <c r="R55" s="38"/>
      <c r="S55" s="39"/>
      <c r="T55" s="80" t="str">
        <f t="shared" si="7"/>
        <v/>
      </c>
      <c r="U55" s="33" t="str">
        <f t="shared" si="7"/>
        <v/>
      </c>
      <c r="V55" s="34" t="str">
        <f t="shared" si="9"/>
        <v/>
      </c>
      <c r="W55" s="35">
        <f t="shared" si="10"/>
        <v>1</v>
      </c>
      <c r="X55" s="35">
        <f t="shared" si="11"/>
        <v>73</v>
      </c>
      <c r="Y55" s="35">
        <f t="shared" si="12"/>
        <v>4935</v>
      </c>
      <c r="Z55" s="36">
        <f t="shared" si="13"/>
        <v>3785</v>
      </c>
      <c r="AA55" s="35">
        <f t="shared" si="5"/>
        <v>72.950646214999992</v>
      </c>
      <c r="AB55" s="35">
        <f t="shared" si="6"/>
        <v>42</v>
      </c>
    </row>
    <row r="56" spans="1:28" ht="16.5" x14ac:dyDescent="0.2">
      <c r="A56" s="37">
        <v>47</v>
      </c>
      <c r="B56" s="81"/>
      <c r="C56" s="93"/>
      <c r="D56" s="40"/>
      <c r="E56" s="41"/>
      <c r="F56" s="38"/>
      <c r="G56" s="39"/>
      <c r="H56" s="40"/>
      <c r="I56" s="41"/>
      <c r="J56" s="38"/>
      <c r="K56" s="39"/>
      <c r="L56" s="40"/>
      <c r="M56" s="41"/>
      <c r="N56" s="38"/>
      <c r="O56" s="39"/>
      <c r="P56" s="40"/>
      <c r="Q56" s="41"/>
      <c r="R56" s="38"/>
      <c r="S56" s="39"/>
      <c r="T56" s="80" t="str">
        <f t="shared" si="7"/>
        <v/>
      </c>
      <c r="U56" s="33" t="str">
        <f t="shared" si="7"/>
        <v/>
      </c>
      <c r="V56" s="34" t="str">
        <f t="shared" si="9"/>
        <v/>
      </c>
      <c r="W56" s="35">
        <f t="shared" si="10"/>
        <v>1</v>
      </c>
      <c r="X56" s="35">
        <f t="shared" si="11"/>
        <v>73</v>
      </c>
      <c r="Y56" s="35">
        <f t="shared" si="12"/>
        <v>3165</v>
      </c>
      <c r="Z56" s="36">
        <f t="shared" si="13"/>
        <v>3165</v>
      </c>
      <c r="AA56" s="35">
        <f t="shared" si="5"/>
        <v>72.968346835000006</v>
      </c>
      <c r="AB56" s="35">
        <f t="shared" si="6"/>
        <v>43</v>
      </c>
    </row>
    <row r="57" spans="1:28" ht="16.5" x14ac:dyDescent="0.2">
      <c r="A57" s="37">
        <v>48</v>
      </c>
      <c r="B57" s="81"/>
      <c r="C57" s="93"/>
      <c r="D57" s="40"/>
      <c r="E57" s="41"/>
      <c r="F57" s="38"/>
      <c r="G57" s="39"/>
      <c r="H57" s="40"/>
      <c r="I57" s="41"/>
      <c r="J57" s="38"/>
      <c r="K57" s="39"/>
      <c r="L57" s="40"/>
      <c r="M57" s="41"/>
      <c r="N57" s="38"/>
      <c r="O57" s="39"/>
      <c r="P57" s="40"/>
      <c r="Q57" s="41"/>
      <c r="R57" s="38"/>
      <c r="S57" s="39"/>
      <c r="T57" s="80" t="str">
        <f t="shared" si="7"/>
        <v/>
      </c>
      <c r="U57" s="33" t="str">
        <f t="shared" si="7"/>
        <v/>
      </c>
      <c r="V57" s="34" t="str">
        <f t="shared" si="9"/>
        <v/>
      </c>
      <c r="W57" s="35" t="str">
        <f t="shared" si="10"/>
        <v/>
      </c>
      <c r="X57" s="35" t="str">
        <f t="shared" si="11"/>
        <v/>
      </c>
      <c r="Y57" s="35" t="str">
        <f t="shared" si="12"/>
        <v/>
      </c>
      <c r="Z57" s="36">
        <f t="shared" si="13"/>
        <v>0</v>
      </c>
      <c r="AA57" s="35" t="str">
        <f t="shared" si="5"/>
        <v/>
      </c>
      <c r="AB57" s="35" t="str">
        <f t="shared" si="6"/>
        <v/>
      </c>
    </row>
    <row r="58" spans="1:28" ht="16.5" x14ac:dyDescent="0.2">
      <c r="A58" s="37">
        <v>49</v>
      </c>
      <c r="B58" s="81"/>
      <c r="C58" s="93"/>
      <c r="D58" s="40"/>
      <c r="E58" s="41"/>
      <c r="F58" s="38"/>
      <c r="G58" s="39"/>
      <c r="H58" s="40"/>
      <c r="I58" s="41"/>
      <c r="J58" s="38"/>
      <c r="K58" s="39"/>
      <c r="L58" s="40"/>
      <c r="M58" s="41"/>
      <c r="N58" s="38"/>
      <c r="O58" s="39"/>
      <c r="P58" s="40"/>
      <c r="Q58" s="41"/>
      <c r="R58" s="38"/>
      <c r="S58" s="39"/>
      <c r="T58" s="80" t="str">
        <f t="shared" si="7"/>
        <v/>
      </c>
      <c r="U58" s="33" t="str">
        <f t="shared" si="7"/>
        <v/>
      </c>
      <c r="V58" s="34" t="str">
        <f t="shared" si="9"/>
        <v/>
      </c>
      <c r="W58" s="35" t="str">
        <f t="shared" si="10"/>
        <v/>
      </c>
      <c r="X58" s="35" t="str">
        <f t="shared" si="11"/>
        <v/>
      </c>
      <c r="Y58" s="35" t="str">
        <f t="shared" si="12"/>
        <v/>
      </c>
      <c r="Z58" s="36">
        <f t="shared" si="13"/>
        <v>0</v>
      </c>
      <c r="AA58" s="35" t="str">
        <f t="shared" si="5"/>
        <v/>
      </c>
      <c r="AB58" s="35" t="str">
        <f t="shared" si="6"/>
        <v/>
      </c>
    </row>
    <row r="59" spans="1:28" ht="16.5" x14ac:dyDescent="0.2">
      <c r="A59" s="37">
        <v>50</v>
      </c>
      <c r="B59" s="81"/>
      <c r="C59" s="93"/>
      <c r="D59" s="40"/>
      <c r="E59" s="41"/>
      <c r="F59" s="38"/>
      <c r="G59" s="39"/>
      <c r="H59" s="40"/>
      <c r="I59" s="41"/>
      <c r="J59" s="38"/>
      <c r="K59" s="39"/>
      <c r="L59" s="40"/>
      <c r="M59" s="41"/>
      <c r="N59" s="38"/>
      <c r="O59" s="39"/>
      <c r="P59" s="40"/>
      <c r="Q59" s="41"/>
      <c r="R59" s="38"/>
      <c r="S59" s="39"/>
      <c r="T59" s="80" t="str">
        <f t="shared" si="7"/>
        <v/>
      </c>
      <c r="U59" s="33" t="str">
        <f t="shared" si="7"/>
        <v/>
      </c>
      <c r="V59" s="34" t="str">
        <f t="shared" si="9"/>
        <v/>
      </c>
      <c r="W59" s="35" t="str">
        <f t="shared" si="10"/>
        <v/>
      </c>
      <c r="X59" s="35" t="str">
        <f t="shared" si="11"/>
        <v/>
      </c>
      <c r="Y59" s="35" t="str">
        <f t="shared" si="12"/>
        <v/>
      </c>
      <c r="Z59" s="36">
        <f t="shared" si="13"/>
        <v>0</v>
      </c>
      <c r="AA59" s="35" t="str">
        <f t="shared" si="5"/>
        <v/>
      </c>
      <c r="AB59" s="35" t="str">
        <f t="shared" si="6"/>
        <v/>
      </c>
    </row>
    <row r="60" spans="1:28" ht="16.5" x14ac:dyDescent="0.2">
      <c r="A60" s="37">
        <v>51</v>
      </c>
      <c r="B60" s="81"/>
      <c r="C60" s="93"/>
      <c r="D60" s="40"/>
      <c r="E60" s="41"/>
      <c r="F60" s="38"/>
      <c r="G60" s="39"/>
      <c r="H60" s="40"/>
      <c r="I60" s="41"/>
      <c r="J60" s="38"/>
      <c r="K60" s="39"/>
      <c r="L60" s="40"/>
      <c r="M60" s="41"/>
      <c r="N60" s="38"/>
      <c r="O60" s="39"/>
      <c r="P60" s="40"/>
      <c r="Q60" s="41"/>
      <c r="R60" s="38"/>
      <c r="S60" s="39"/>
      <c r="T60" s="80" t="str">
        <f t="shared" si="7"/>
        <v/>
      </c>
      <c r="U60" s="33" t="str">
        <f t="shared" si="7"/>
        <v/>
      </c>
      <c r="V60" s="34" t="str">
        <f t="shared" si="9"/>
        <v/>
      </c>
      <c r="W60" s="35" t="str">
        <f t="shared" si="10"/>
        <v/>
      </c>
      <c r="X60" s="35" t="str">
        <f t="shared" si="11"/>
        <v/>
      </c>
      <c r="Y60" s="35" t="str">
        <f t="shared" si="12"/>
        <v/>
      </c>
      <c r="Z60" s="36">
        <f t="shared" si="13"/>
        <v>0</v>
      </c>
      <c r="AA60" s="35" t="str">
        <f t="shared" si="5"/>
        <v/>
      </c>
      <c r="AB60" s="35" t="str">
        <f t="shared" si="6"/>
        <v/>
      </c>
    </row>
    <row r="61" spans="1:28" ht="16.5" x14ac:dyDescent="0.2">
      <c r="A61" s="37">
        <v>52</v>
      </c>
      <c r="B61" s="81"/>
      <c r="C61" s="93"/>
      <c r="D61" s="40"/>
      <c r="E61" s="41"/>
      <c r="F61" s="38"/>
      <c r="G61" s="39"/>
      <c r="H61" s="40"/>
      <c r="I61" s="41"/>
      <c r="J61" s="38"/>
      <c r="K61" s="39"/>
      <c r="L61" s="40"/>
      <c r="M61" s="41"/>
      <c r="N61" s="38"/>
      <c r="O61" s="39"/>
      <c r="P61" s="40"/>
      <c r="Q61" s="41"/>
      <c r="R61" s="38"/>
      <c r="S61" s="39"/>
      <c r="T61" s="80" t="str">
        <f t="shared" si="7"/>
        <v/>
      </c>
      <c r="U61" s="33" t="str">
        <f t="shared" si="7"/>
        <v/>
      </c>
      <c r="V61" s="34" t="str">
        <f t="shared" si="9"/>
        <v/>
      </c>
      <c r="W61" s="35" t="str">
        <f t="shared" si="10"/>
        <v/>
      </c>
      <c r="X61" s="35" t="str">
        <f t="shared" si="11"/>
        <v/>
      </c>
      <c r="Y61" s="35" t="str">
        <f t="shared" si="12"/>
        <v/>
      </c>
      <c r="Z61" s="36">
        <f t="shared" si="13"/>
        <v>0</v>
      </c>
      <c r="AA61" s="35" t="str">
        <f t="shared" si="5"/>
        <v/>
      </c>
      <c r="AB61" s="35" t="str">
        <f t="shared" si="6"/>
        <v/>
      </c>
    </row>
    <row r="62" spans="1:28" ht="16.5" x14ac:dyDescent="0.2">
      <c r="A62" s="37">
        <v>53</v>
      </c>
      <c r="B62" s="81"/>
      <c r="C62" s="93"/>
      <c r="D62" s="40"/>
      <c r="E62" s="41"/>
      <c r="F62" s="38"/>
      <c r="G62" s="39"/>
      <c r="H62" s="40"/>
      <c r="I62" s="41"/>
      <c r="J62" s="38"/>
      <c r="K62" s="39"/>
      <c r="L62" s="40"/>
      <c r="M62" s="41"/>
      <c r="N62" s="38"/>
      <c r="O62" s="39"/>
      <c r="P62" s="40"/>
      <c r="Q62" s="41"/>
      <c r="R62" s="38"/>
      <c r="S62" s="39"/>
      <c r="T62" s="80" t="str">
        <f t="shared" si="7"/>
        <v/>
      </c>
      <c r="U62" s="33" t="str">
        <f t="shared" si="7"/>
        <v/>
      </c>
      <c r="V62" s="34" t="str">
        <f t="shared" si="9"/>
        <v/>
      </c>
      <c r="W62" s="35" t="str">
        <f t="shared" si="10"/>
        <v/>
      </c>
      <c r="X62" s="35" t="str">
        <f t="shared" si="11"/>
        <v/>
      </c>
      <c r="Y62" s="35" t="str">
        <f t="shared" si="12"/>
        <v/>
      </c>
      <c r="Z62" s="36">
        <f t="shared" si="13"/>
        <v>0</v>
      </c>
      <c r="AA62" s="35" t="str">
        <f t="shared" si="5"/>
        <v/>
      </c>
      <c r="AB62" s="35" t="str">
        <f t="shared" si="6"/>
        <v/>
      </c>
    </row>
    <row r="63" spans="1:28" ht="16.5" x14ac:dyDescent="0.2">
      <c r="A63" s="37">
        <v>54</v>
      </c>
      <c r="B63" s="81"/>
      <c r="C63" s="93"/>
      <c r="D63" s="40"/>
      <c r="E63" s="41"/>
      <c r="F63" s="38"/>
      <c r="G63" s="39"/>
      <c r="H63" s="40"/>
      <c r="I63" s="41"/>
      <c r="J63" s="38"/>
      <c r="K63" s="39"/>
      <c r="L63" s="40"/>
      <c r="M63" s="41"/>
      <c r="N63" s="38"/>
      <c r="O63" s="39"/>
      <c r="P63" s="40"/>
      <c r="Q63" s="41"/>
      <c r="R63" s="38"/>
      <c r="S63" s="39"/>
      <c r="T63" s="80" t="str">
        <f t="shared" si="7"/>
        <v/>
      </c>
      <c r="U63" s="33" t="str">
        <f t="shared" si="7"/>
        <v/>
      </c>
      <c r="V63" s="34" t="str">
        <f t="shared" si="9"/>
        <v/>
      </c>
      <c r="W63" s="35" t="str">
        <f t="shared" si="10"/>
        <v/>
      </c>
      <c r="X63" s="35" t="str">
        <f t="shared" si="11"/>
        <v/>
      </c>
      <c r="Y63" s="35" t="str">
        <f t="shared" si="12"/>
        <v/>
      </c>
      <c r="Z63" s="36">
        <f t="shared" si="13"/>
        <v>0</v>
      </c>
      <c r="AA63" s="35" t="str">
        <f t="shared" si="5"/>
        <v/>
      </c>
      <c r="AB63" s="35" t="str">
        <f t="shared" si="6"/>
        <v/>
      </c>
    </row>
    <row r="64" spans="1:28" ht="16.5" x14ac:dyDescent="0.2">
      <c r="A64" s="37">
        <v>55</v>
      </c>
      <c r="B64" s="81"/>
      <c r="C64" s="93"/>
      <c r="D64" s="40"/>
      <c r="E64" s="41"/>
      <c r="F64" s="38"/>
      <c r="G64" s="39"/>
      <c r="H64" s="40"/>
      <c r="I64" s="41"/>
      <c r="J64" s="38"/>
      <c r="K64" s="39"/>
      <c r="L64" s="40"/>
      <c r="M64" s="41"/>
      <c r="N64" s="38"/>
      <c r="O64" s="39"/>
      <c r="P64" s="40"/>
      <c r="Q64" s="41"/>
      <c r="R64" s="38"/>
      <c r="S64" s="39"/>
      <c r="T64" s="80" t="str">
        <f t="shared" si="7"/>
        <v/>
      </c>
      <c r="U64" s="33" t="str">
        <f t="shared" si="7"/>
        <v/>
      </c>
      <c r="V64" s="34" t="str">
        <f t="shared" si="9"/>
        <v/>
      </c>
      <c r="W64" s="35" t="str">
        <f t="shared" si="10"/>
        <v/>
      </c>
      <c r="X64" s="35" t="str">
        <f t="shared" si="11"/>
        <v/>
      </c>
      <c r="Y64" s="35" t="str">
        <f t="shared" si="12"/>
        <v/>
      </c>
      <c r="Z64" s="36">
        <f t="shared" si="13"/>
        <v>0</v>
      </c>
      <c r="AA64" s="35" t="str">
        <f t="shared" si="5"/>
        <v/>
      </c>
      <c r="AB64" s="35" t="str">
        <f t="shared" si="6"/>
        <v/>
      </c>
    </row>
    <row r="65" spans="1:28" ht="16.5" x14ac:dyDescent="0.2">
      <c r="A65" s="37">
        <v>56</v>
      </c>
      <c r="B65" s="81"/>
      <c r="C65" s="93"/>
      <c r="D65" s="40"/>
      <c r="E65" s="41"/>
      <c r="F65" s="38"/>
      <c r="G65" s="39"/>
      <c r="H65" s="40"/>
      <c r="I65" s="41"/>
      <c r="J65" s="38"/>
      <c r="K65" s="39"/>
      <c r="L65" s="40"/>
      <c r="M65" s="41"/>
      <c r="N65" s="38"/>
      <c r="O65" s="39"/>
      <c r="P65" s="40"/>
      <c r="Q65" s="41"/>
      <c r="R65" s="38"/>
      <c r="S65" s="39"/>
      <c r="T65" s="80" t="str">
        <f t="shared" si="7"/>
        <v/>
      </c>
      <c r="U65" s="33" t="str">
        <f t="shared" si="7"/>
        <v/>
      </c>
      <c r="V65" s="34" t="str">
        <f t="shared" si="9"/>
        <v/>
      </c>
      <c r="W65" s="35" t="str">
        <f t="shared" si="10"/>
        <v/>
      </c>
      <c r="X65" s="35" t="str">
        <f t="shared" si="11"/>
        <v/>
      </c>
      <c r="Y65" s="35" t="str">
        <f t="shared" si="12"/>
        <v/>
      </c>
      <c r="Z65" s="36">
        <f t="shared" si="13"/>
        <v>0</v>
      </c>
      <c r="AA65" s="35" t="str">
        <f t="shared" si="5"/>
        <v/>
      </c>
      <c r="AB65" s="35" t="str">
        <f t="shared" si="6"/>
        <v/>
      </c>
    </row>
    <row r="66" spans="1:28" ht="16.5" x14ac:dyDescent="0.2">
      <c r="A66" s="37">
        <v>57</v>
      </c>
      <c r="B66" s="81"/>
      <c r="C66" s="93"/>
      <c r="D66" s="40"/>
      <c r="E66" s="41"/>
      <c r="F66" s="38"/>
      <c r="G66" s="39"/>
      <c r="H66" s="40"/>
      <c r="I66" s="41"/>
      <c r="J66" s="38"/>
      <c r="K66" s="39"/>
      <c r="L66" s="40"/>
      <c r="M66" s="41"/>
      <c r="N66" s="38"/>
      <c r="O66" s="39"/>
      <c r="P66" s="40"/>
      <c r="Q66" s="41"/>
      <c r="R66" s="38"/>
      <c r="S66" s="39"/>
      <c r="T66" s="80" t="str">
        <f t="shared" si="7"/>
        <v/>
      </c>
      <c r="U66" s="33" t="str">
        <f t="shared" si="7"/>
        <v/>
      </c>
      <c r="V66" s="34" t="str">
        <f t="shared" si="9"/>
        <v/>
      </c>
      <c r="W66" s="35" t="str">
        <f t="shared" si="10"/>
        <v/>
      </c>
      <c r="X66" s="35" t="str">
        <f t="shared" si="11"/>
        <v/>
      </c>
      <c r="Y66" s="35" t="str">
        <f t="shared" si="12"/>
        <v/>
      </c>
      <c r="Z66" s="36">
        <f t="shared" si="13"/>
        <v>0</v>
      </c>
      <c r="AA66" s="35" t="str">
        <f t="shared" si="5"/>
        <v/>
      </c>
      <c r="AB66" s="35" t="str">
        <f t="shared" si="6"/>
        <v/>
      </c>
    </row>
    <row r="67" spans="1:28" ht="16.5" x14ac:dyDescent="0.2">
      <c r="A67" s="37">
        <v>58</v>
      </c>
      <c r="B67" s="81"/>
      <c r="C67" s="93"/>
      <c r="D67" s="40"/>
      <c r="E67" s="41"/>
      <c r="F67" s="38"/>
      <c r="G67" s="39"/>
      <c r="H67" s="40"/>
      <c r="I67" s="41"/>
      <c r="J67" s="38"/>
      <c r="K67" s="39"/>
      <c r="L67" s="40"/>
      <c r="M67" s="41"/>
      <c r="N67" s="38"/>
      <c r="O67" s="39"/>
      <c r="P67" s="40"/>
      <c r="Q67" s="41"/>
      <c r="R67" s="38"/>
      <c r="S67" s="39"/>
      <c r="T67" s="80" t="str">
        <f t="shared" si="7"/>
        <v/>
      </c>
      <c r="U67" s="33" t="str">
        <f t="shared" si="7"/>
        <v/>
      </c>
      <c r="V67" s="34" t="str">
        <f t="shared" si="9"/>
        <v/>
      </c>
      <c r="W67" s="35" t="str">
        <f t="shared" si="10"/>
        <v/>
      </c>
      <c r="X67" s="35" t="str">
        <f t="shared" si="11"/>
        <v/>
      </c>
      <c r="Y67" s="35" t="str">
        <f t="shared" si="12"/>
        <v/>
      </c>
      <c r="Z67" s="36">
        <f t="shared" si="13"/>
        <v>0</v>
      </c>
      <c r="AA67" s="35" t="str">
        <f t="shared" si="5"/>
        <v/>
      </c>
      <c r="AB67" s="35" t="str">
        <f t="shared" si="6"/>
        <v/>
      </c>
    </row>
    <row r="68" spans="1:28" ht="16.5" x14ac:dyDescent="0.2">
      <c r="A68" s="37">
        <v>59</v>
      </c>
      <c r="B68" s="81"/>
      <c r="C68" s="93"/>
      <c r="D68" s="40"/>
      <c r="E68" s="41"/>
      <c r="F68" s="38"/>
      <c r="G68" s="39"/>
      <c r="H68" s="40"/>
      <c r="I68" s="41"/>
      <c r="J68" s="38"/>
      <c r="K68" s="39"/>
      <c r="L68" s="40"/>
      <c r="M68" s="41"/>
      <c r="N68" s="38"/>
      <c r="O68" s="39"/>
      <c r="P68" s="40"/>
      <c r="Q68" s="41"/>
      <c r="R68" s="38"/>
      <c r="S68" s="39"/>
      <c r="T68" s="80" t="str">
        <f t="shared" si="7"/>
        <v/>
      </c>
      <c r="U68" s="33" t="str">
        <f t="shared" si="7"/>
        <v/>
      </c>
      <c r="V68" s="34" t="str">
        <f t="shared" si="9"/>
        <v/>
      </c>
      <c r="W68" s="35" t="str">
        <f t="shared" si="10"/>
        <v/>
      </c>
      <c r="X68" s="35" t="str">
        <f t="shared" si="11"/>
        <v/>
      </c>
      <c r="Y68" s="35" t="str">
        <f t="shared" si="12"/>
        <v/>
      </c>
      <c r="Z68" s="36">
        <f t="shared" si="13"/>
        <v>0</v>
      </c>
      <c r="AA68" s="35" t="str">
        <f t="shared" si="5"/>
        <v/>
      </c>
      <c r="AB68" s="35" t="str">
        <f t="shared" si="6"/>
        <v/>
      </c>
    </row>
    <row r="69" spans="1:28" ht="16.5" x14ac:dyDescent="0.2">
      <c r="A69" s="37">
        <v>60</v>
      </c>
      <c r="B69" s="81"/>
      <c r="C69" s="93"/>
      <c r="D69" s="40"/>
      <c r="E69" s="41"/>
      <c r="F69" s="38"/>
      <c r="G69" s="39"/>
      <c r="H69" s="40"/>
      <c r="I69" s="41"/>
      <c r="J69" s="38"/>
      <c r="K69" s="39"/>
      <c r="L69" s="40"/>
      <c r="M69" s="41"/>
      <c r="N69" s="38"/>
      <c r="O69" s="39"/>
      <c r="P69" s="40"/>
      <c r="Q69" s="41"/>
      <c r="R69" s="38"/>
      <c r="S69" s="39"/>
      <c r="T69" s="80" t="str">
        <f t="shared" si="7"/>
        <v/>
      </c>
      <c r="U69" s="33" t="str">
        <f t="shared" si="7"/>
        <v/>
      </c>
      <c r="V69" s="34" t="str">
        <f t="shared" si="9"/>
        <v/>
      </c>
      <c r="W69" s="35" t="str">
        <f t="shared" si="10"/>
        <v/>
      </c>
      <c r="X69" s="35" t="str">
        <f t="shared" si="11"/>
        <v/>
      </c>
      <c r="Y69" s="35" t="str">
        <f t="shared" si="12"/>
        <v/>
      </c>
      <c r="Z69" s="36">
        <f t="shared" si="13"/>
        <v>0</v>
      </c>
      <c r="AA69" s="35" t="str">
        <f t="shared" si="5"/>
        <v/>
      </c>
      <c r="AB69" s="35" t="str">
        <f t="shared" si="6"/>
        <v/>
      </c>
    </row>
    <row r="70" spans="1:28" ht="16.5" x14ac:dyDescent="0.2">
      <c r="A70" s="37">
        <v>61</v>
      </c>
      <c r="B70" s="81"/>
      <c r="C70" s="93"/>
      <c r="D70" s="40"/>
      <c r="E70" s="41"/>
      <c r="F70" s="38"/>
      <c r="G70" s="39"/>
      <c r="H70" s="40"/>
      <c r="I70" s="41"/>
      <c r="J70" s="38"/>
      <c r="K70" s="39"/>
      <c r="L70" s="40"/>
      <c r="M70" s="41"/>
      <c r="N70" s="38"/>
      <c r="O70" s="39"/>
      <c r="P70" s="40"/>
      <c r="Q70" s="41"/>
      <c r="R70" s="38"/>
      <c r="S70" s="39"/>
      <c r="T70" s="80" t="str">
        <f t="shared" ref="T70:U88" si="14">IF(ISNUMBER(D70)=TRUE,SUM(D70,F70,H70,J70,L70,N70,P70,R70),"")</f>
        <v/>
      </c>
      <c r="U70" s="33" t="str">
        <f t="shared" si="14"/>
        <v/>
      </c>
      <c r="V70" s="34" t="str">
        <f t="shared" ref="V70:V89" si="15">IF(ISNUMBER(AB74)=TRUE,AB74,"")</f>
        <v/>
      </c>
      <c r="W70" s="35" t="str">
        <f t="shared" si="10"/>
        <v/>
      </c>
      <c r="X70" s="35" t="str">
        <f t="shared" si="11"/>
        <v/>
      </c>
      <c r="Y70" s="35" t="str">
        <f t="shared" si="12"/>
        <v/>
      </c>
      <c r="Z70" s="36">
        <f t="shared" si="13"/>
        <v>0</v>
      </c>
      <c r="AA70" s="35" t="str">
        <f t="shared" si="5"/>
        <v/>
      </c>
      <c r="AB70" s="35" t="str">
        <f t="shared" si="6"/>
        <v/>
      </c>
    </row>
    <row r="71" spans="1:28" ht="16.5" x14ac:dyDescent="0.2">
      <c r="A71" s="37">
        <v>62</v>
      </c>
      <c r="B71" s="81"/>
      <c r="C71" s="93"/>
      <c r="D71" s="40"/>
      <c r="E71" s="41"/>
      <c r="F71" s="38"/>
      <c r="G71" s="39"/>
      <c r="H71" s="40"/>
      <c r="I71" s="41"/>
      <c r="J71" s="38"/>
      <c r="K71" s="39"/>
      <c r="L71" s="40"/>
      <c r="M71" s="41"/>
      <c r="N71" s="38"/>
      <c r="O71" s="39"/>
      <c r="P71" s="40"/>
      <c r="Q71" s="41"/>
      <c r="R71" s="38"/>
      <c r="S71" s="39"/>
      <c r="T71" s="80" t="str">
        <f t="shared" si="14"/>
        <v/>
      </c>
      <c r="U71" s="33" t="str">
        <f t="shared" si="14"/>
        <v/>
      </c>
      <c r="V71" s="34" t="str">
        <f t="shared" si="15"/>
        <v/>
      </c>
      <c r="W71" s="35" t="str">
        <f t="shared" si="10"/>
        <v/>
      </c>
      <c r="X71" s="35" t="str">
        <f t="shared" si="11"/>
        <v/>
      </c>
      <c r="Y71" s="35" t="str">
        <f t="shared" si="12"/>
        <v/>
      </c>
      <c r="Z71" s="36">
        <f t="shared" si="13"/>
        <v>0</v>
      </c>
      <c r="AA71" s="35" t="str">
        <f t="shared" si="5"/>
        <v/>
      </c>
      <c r="AB71" s="35" t="str">
        <f t="shared" si="6"/>
        <v/>
      </c>
    </row>
    <row r="72" spans="1:28" ht="16.5" x14ac:dyDescent="0.2">
      <c r="A72" s="37">
        <v>63</v>
      </c>
      <c r="B72" s="81"/>
      <c r="C72" s="93"/>
      <c r="D72" s="40"/>
      <c r="E72" s="41"/>
      <c r="F72" s="38"/>
      <c r="G72" s="39"/>
      <c r="H72" s="40"/>
      <c r="I72" s="41"/>
      <c r="J72" s="38"/>
      <c r="K72" s="39"/>
      <c r="L72" s="40"/>
      <c r="M72" s="41"/>
      <c r="N72" s="38"/>
      <c r="O72" s="39"/>
      <c r="P72" s="40"/>
      <c r="Q72" s="41"/>
      <c r="R72" s="38"/>
      <c r="S72" s="39"/>
      <c r="T72" s="80" t="str">
        <f t="shared" si="14"/>
        <v/>
      </c>
      <c r="U72" s="33" t="str">
        <f t="shared" si="14"/>
        <v/>
      </c>
      <c r="V72" s="34" t="str">
        <f t="shared" si="15"/>
        <v/>
      </c>
      <c r="W72" s="35" t="str">
        <f t="shared" si="10"/>
        <v/>
      </c>
      <c r="X72" s="35" t="str">
        <f t="shared" si="11"/>
        <v/>
      </c>
      <c r="Y72" s="35" t="str">
        <f t="shared" si="12"/>
        <v/>
      </c>
      <c r="Z72" s="36">
        <f t="shared" si="13"/>
        <v>0</v>
      </c>
      <c r="AA72" s="35" t="str">
        <f t="shared" si="5"/>
        <v/>
      </c>
      <c r="AB72" s="35" t="str">
        <f t="shared" si="6"/>
        <v/>
      </c>
    </row>
    <row r="73" spans="1:28" ht="16.5" x14ac:dyDescent="0.2">
      <c r="A73" s="37">
        <v>64</v>
      </c>
      <c r="B73" s="81"/>
      <c r="C73" s="93"/>
      <c r="D73" s="40"/>
      <c r="E73" s="41"/>
      <c r="F73" s="38"/>
      <c r="G73" s="39"/>
      <c r="H73" s="40"/>
      <c r="I73" s="41"/>
      <c r="J73" s="38"/>
      <c r="K73" s="39"/>
      <c r="L73" s="40"/>
      <c r="M73" s="41"/>
      <c r="N73" s="38"/>
      <c r="O73" s="39"/>
      <c r="P73" s="40"/>
      <c r="Q73" s="41"/>
      <c r="R73" s="38"/>
      <c r="S73" s="39"/>
      <c r="T73" s="80" t="str">
        <f t="shared" si="14"/>
        <v/>
      </c>
      <c r="U73" s="33" t="str">
        <f t="shared" si="14"/>
        <v/>
      </c>
      <c r="V73" s="34" t="str">
        <f t="shared" si="15"/>
        <v/>
      </c>
      <c r="W73" s="35" t="str">
        <f t="shared" si="10"/>
        <v/>
      </c>
      <c r="X73" s="35" t="str">
        <f t="shared" si="11"/>
        <v/>
      </c>
      <c r="Y73" s="35" t="str">
        <f t="shared" si="12"/>
        <v/>
      </c>
      <c r="Z73" s="36">
        <f t="shared" si="13"/>
        <v>0</v>
      </c>
      <c r="AA73" s="35" t="str">
        <f t="shared" si="5"/>
        <v/>
      </c>
      <c r="AB73" s="35" t="str">
        <f t="shared" si="6"/>
        <v/>
      </c>
    </row>
    <row r="74" spans="1:28" ht="16.5" x14ac:dyDescent="0.2">
      <c r="A74" s="37">
        <v>65</v>
      </c>
      <c r="B74" s="81"/>
      <c r="C74" s="93"/>
      <c r="D74" s="40"/>
      <c r="E74" s="41"/>
      <c r="F74" s="38"/>
      <c r="G74" s="39"/>
      <c r="H74" s="40"/>
      <c r="I74" s="41"/>
      <c r="J74" s="38"/>
      <c r="K74" s="39"/>
      <c r="L74" s="40"/>
      <c r="M74" s="41"/>
      <c r="N74" s="38"/>
      <c r="O74" s="39"/>
      <c r="P74" s="40"/>
      <c r="Q74" s="41"/>
      <c r="R74" s="38"/>
      <c r="S74" s="39"/>
      <c r="T74" s="80" t="str">
        <f t="shared" si="14"/>
        <v/>
      </c>
      <c r="U74" s="33" t="str">
        <f t="shared" si="14"/>
        <v/>
      </c>
      <c r="V74" s="34" t="str">
        <f t="shared" si="15"/>
        <v/>
      </c>
      <c r="W74" s="35" t="str">
        <f t="shared" si="10"/>
        <v/>
      </c>
      <c r="X74" s="35" t="str">
        <f t="shared" si="11"/>
        <v/>
      </c>
      <c r="Y74" s="35" t="str">
        <f t="shared" si="12"/>
        <v/>
      </c>
      <c r="Z74" s="36">
        <f t="shared" si="13"/>
        <v>0</v>
      </c>
      <c r="AA74" s="35" t="str">
        <f t="shared" ref="AA74:AA95" si="16">IF(ISNUMBER(X74)=TRUE,X74-Y74/100000-Z74/1000000000,"")</f>
        <v/>
      </c>
      <c r="AB74" s="35" t="str">
        <f t="shared" ref="AB74:AB95" si="17">IF(ISNUMBER(AA74)=TRUE,RANK(AA74,$AA$10:$AA$95,1),"")</f>
        <v/>
      </c>
    </row>
    <row r="75" spans="1:28" ht="16.5" x14ac:dyDescent="0.2">
      <c r="A75" s="37">
        <v>66</v>
      </c>
      <c r="B75" s="81"/>
      <c r="C75" s="93"/>
      <c r="D75" s="40"/>
      <c r="E75" s="41"/>
      <c r="F75" s="38"/>
      <c r="G75" s="39"/>
      <c r="H75" s="40"/>
      <c r="I75" s="41"/>
      <c r="J75" s="38"/>
      <c r="K75" s="39"/>
      <c r="L75" s="40"/>
      <c r="M75" s="41"/>
      <c r="N75" s="38"/>
      <c r="O75" s="39"/>
      <c r="P75" s="40"/>
      <c r="Q75" s="41"/>
      <c r="R75" s="38"/>
      <c r="S75" s="39"/>
      <c r="T75" s="80" t="str">
        <f t="shared" si="14"/>
        <v/>
      </c>
      <c r="U75" s="33" t="str">
        <f t="shared" si="14"/>
        <v/>
      </c>
      <c r="V75" s="34" t="str">
        <f t="shared" si="15"/>
        <v/>
      </c>
      <c r="W75" s="35" t="str">
        <f t="shared" si="10"/>
        <v/>
      </c>
      <c r="X75" s="35" t="str">
        <f t="shared" si="11"/>
        <v/>
      </c>
      <c r="Y75" s="35" t="str">
        <f t="shared" si="12"/>
        <v/>
      </c>
      <c r="Z75" s="36">
        <f t="shared" si="13"/>
        <v>0</v>
      </c>
      <c r="AA75" s="35" t="str">
        <f t="shared" si="16"/>
        <v/>
      </c>
      <c r="AB75" s="35" t="str">
        <f t="shared" si="17"/>
        <v/>
      </c>
    </row>
    <row r="76" spans="1:28" ht="16.5" x14ac:dyDescent="0.2">
      <c r="A76" s="37">
        <v>67</v>
      </c>
      <c r="B76" s="81"/>
      <c r="C76" s="93"/>
      <c r="D76" s="40"/>
      <c r="E76" s="41"/>
      <c r="F76" s="38"/>
      <c r="G76" s="39"/>
      <c r="H76" s="40"/>
      <c r="I76" s="41"/>
      <c r="J76" s="38"/>
      <c r="K76" s="39"/>
      <c r="L76" s="40"/>
      <c r="M76" s="41"/>
      <c r="N76" s="38"/>
      <c r="O76" s="39"/>
      <c r="P76" s="40"/>
      <c r="Q76" s="41"/>
      <c r="R76" s="38"/>
      <c r="S76" s="39"/>
      <c r="T76" s="80" t="str">
        <f t="shared" si="14"/>
        <v/>
      </c>
      <c r="U76" s="33" t="str">
        <f t="shared" si="14"/>
        <v/>
      </c>
      <c r="V76" s="34" t="str">
        <f t="shared" si="15"/>
        <v/>
      </c>
      <c r="W76" s="35" t="str">
        <f t="shared" si="10"/>
        <v/>
      </c>
      <c r="X76" s="35" t="str">
        <f t="shared" si="11"/>
        <v/>
      </c>
      <c r="Y76" s="35" t="str">
        <f t="shared" si="12"/>
        <v/>
      </c>
      <c r="Z76" s="36">
        <f t="shared" si="13"/>
        <v>0</v>
      </c>
      <c r="AA76" s="35" t="str">
        <f t="shared" si="16"/>
        <v/>
      </c>
      <c r="AB76" s="35" t="str">
        <f t="shared" si="17"/>
        <v/>
      </c>
    </row>
    <row r="77" spans="1:28" ht="16.5" x14ac:dyDescent="0.2">
      <c r="A77" s="37">
        <v>68</v>
      </c>
      <c r="B77" s="81"/>
      <c r="C77" s="93"/>
      <c r="D77" s="40"/>
      <c r="E77" s="41"/>
      <c r="F77" s="38"/>
      <c r="G77" s="39"/>
      <c r="H77" s="40"/>
      <c r="I77" s="41"/>
      <c r="J77" s="38"/>
      <c r="K77" s="39"/>
      <c r="L77" s="40"/>
      <c r="M77" s="41"/>
      <c r="N77" s="38"/>
      <c r="O77" s="39"/>
      <c r="P77" s="40"/>
      <c r="Q77" s="41"/>
      <c r="R77" s="38"/>
      <c r="S77" s="39"/>
      <c r="T77" s="80" t="str">
        <f t="shared" si="14"/>
        <v/>
      </c>
      <c r="U77" s="33" t="str">
        <f t="shared" si="14"/>
        <v/>
      </c>
      <c r="V77" s="34" t="str">
        <f t="shared" si="15"/>
        <v/>
      </c>
      <c r="W77" s="35" t="str">
        <f t="shared" si="10"/>
        <v/>
      </c>
      <c r="X77" s="35" t="str">
        <f t="shared" si="11"/>
        <v/>
      </c>
      <c r="Y77" s="35" t="str">
        <f t="shared" si="12"/>
        <v/>
      </c>
      <c r="Z77" s="36">
        <f t="shared" si="13"/>
        <v>0</v>
      </c>
      <c r="AA77" s="35" t="str">
        <f t="shared" si="16"/>
        <v/>
      </c>
      <c r="AB77" s="35" t="str">
        <f t="shared" si="17"/>
        <v/>
      </c>
    </row>
    <row r="78" spans="1:28" ht="16.5" x14ac:dyDescent="0.2">
      <c r="A78" s="37">
        <v>69</v>
      </c>
      <c r="B78" s="81"/>
      <c r="C78" s="93"/>
      <c r="D78" s="40"/>
      <c r="E78" s="41"/>
      <c r="F78" s="38"/>
      <c r="G78" s="39"/>
      <c r="H78" s="40"/>
      <c r="I78" s="41"/>
      <c r="J78" s="38"/>
      <c r="K78" s="39"/>
      <c r="L78" s="40"/>
      <c r="M78" s="41"/>
      <c r="N78" s="38"/>
      <c r="O78" s="39"/>
      <c r="P78" s="40"/>
      <c r="Q78" s="41"/>
      <c r="R78" s="38"/>
      <c r="S78" s="39"/>
      <c r="T78" s="80" t="str">
        <f t="shared" si="14"/>
        <v/>
      </c>
      <c r="U78" s="33" t="str">
        <f t="shared" si="14"/>
        <v/>
      </c>
      <c r="V78" s="34" t="str">
        <f t="shared" si="15"/>
        <v/>
      </c>
      <c r="W78" s="35" t="str">
        <f t="shared" si="10"/>
        <v/>
      </c>
      <c r="X78" s="35" t="str">
        <f t="shared" si="11"/>
        <v/>
      </c>
      <c r="Y78" s="35" t="str">
        <f t="shared" si="12"/>
        <v/>
      </c>
      <c r="Z78" s="36">
        <f t="shared" si="13"/>
        <v>0</v>
      </c>
      <c r="AA78" s="35" t="str">
        <f t="shared" si="16"/>
        <v/>
      </c>
      <c r="AB78" s="35" t="str">
        <f t="shared" si="17"/>
        <v/>
      </c>
    </row>
    <row r="79" spans="1:28" ht="16.5" x14ac:dyDescent="0.2">
      <c r="A79" s="37">
        <v>70</v>
      </c>
      <c r="B79" s="81"/>
      <c r="C79" s="93"/>
      <c r="D79" s="40"/>
      <c r="E79" s="41"/>
      <c r="F79" s="38"/>
      <c r="G79" s="39"/>
      <c r="H79" s="40"/>
      <c r="I79" s="41"/>
      <c r="J79" s="38"/>
      <c r="K79" s="39"/>
      <c r="L79" s="40"/>
      <c r="M79" s="41"/>
      <c r="N79" s="38"/>
      <c r="O79" s="39"/>
      <c r="P79" s="40"/>
      <c r="Q79" s="41"/>
      <c r="R79" s="38"/>
      <c r="S79" s="39"/>
      <c r="T79" s="80" t="str">
        <f t="shared" si="14"/>
        <v/>
      </c>
      <c r="U79" s="33" t="str">
        <f t="shared" si="14"/>
        <v/>
      </c>
      <c r="V79" s="34" t="str">
        <f t="shared" si="15"/>
        <v/>
      </c>
      <c r="W79" s="35" t="str">
        <f t="shared" si="10"/>
        <v/>
      </c>
      <c r="X79" s="35" t="str">
        <f t="shared" si="11"/>
        <v/>
      </c>
      <c r="Y79" s="35" t="str">
        <f t="shared" si="12"/>
        <v/>
      </c>
      <c r="Z79" s="36">
        <f t="shared" si="13"/>
        <v>0</v>
      </c>
      <c r="AA79" s="35" t="str">
        <f t="shared" si="16"/>
        <v/>
      </c>
      <c r="AB79" s="35" t="str">
        <f t="shared" si="17"/>
        <v/>
      </c>
    </row>
    <row r="80" spans="1:28" ht="16.5" x14ac:dyDescent="0.2">
      <c r="A80" s="37">
        <v>71</v>
      </c>
      <c r="B80" s="81"/>
      <c r="C80" s="93"/>
      <c r="D80" s="40"/>
      <c r="E80" s="41"/>
      <c r="F80" s="38"/>
      <c r="G80" s="39"/>
      <c r="H80" s="40"/>
      <c r="I80" s="41"/>
      <c r="J80" s="38"/>
      <c r="K80" s="39"/>
      <c r="L80" s="40"/>
      <c r="M80" s="41"/>
      <c r="N80" s="38"/>
      <c r="O80" s="39"/>
      <c r="P80" s="40"/>
      <c r="Q80" s="41"/>
      <c r="R80" s="38"/>
      <c r="S80" s="39"/>
      <c r="T80" s="80" t="str">
        <f t="shared" si="14"/>
        <v/>
      </c>
      <c r="U80" s="33" t="str">
        <f t="shared" si="14"/>
        <v/>
      </c>
      <c r="V80" s="34" t="str">
        <f t="shared" si="15"/>
        <v/>
      </c>
      <c r="W80" s="35" t="str">
        <f t="shared" si="10"/>
        <v/>
      </c>
      <c r="X80" s="35" t="str">
        <f t="shared" si="11"/>
        <v/>
      </c>
      <c r="Y80" s="35" t="str">
        <f t="shared" si="12"/>
        <v/>
      </c>
      <c r="Z80" s="36">
        <f t="shared" si="13"/>
        <v>0</v>
      </c>
      <c r="AA80" s="35" t="str">
        <f t="shared" si="16"/>
        <v/>
      </c>
      <c r="AB80" s="35" t="str">
        <f t="shared" si="17"/>
        <v/>
      </c>
    </row>
    <row r="81" spans="1:28" ht="16.5" x14ac:dyDescent="0.2">
      <c r="A81" s="37">
        <v>72</v>
      </c>
      <c r="B81" s="81"/>
      <c r="C81" s="93"/>
      <c r="D81" s="40"/>
      <c r="E81" s="41"/>
      <c r="F81" s="38"/>
      <c r="G81" s="39"/>
      <c r="H81" s="40"/>
      <c r="I81" s="41"/>
      <c r="J81" s="38"/>
      <c r="K81" s="39"/>
      <c r="L81" s="40"/>
      <c r="M81" s="41"/>
      <c r="N81" s="38"/>
      <c r="O81" s="39"/>
      <c r="P81" s="40"/>
      <c r="Q81" s="41"/>
      <c r="R81" s="38"/>
      <c r="S81" s="39"/>
      <c r="T81" s="80" t="str">
        <f t="shared" si="14"/>
        <v/>
      </c>
      <c r="U81" s="33" t="str">
        <f t="shared" si="14"/>
        <v/>
      </c>
      <c r="V81" s="34" t="str">
        <f t="shared" si="15"/>
        <v/>
      </c>
      <c r="W81" s="35" t="str">
        <f t="shared" si="10"/>
        <v/>
      </c>
      <c r="X81" s="35" t="str">
        <f t="shared" si="11"/>
        <v/>
      </c>
      <c r="Y81" s="35" t="str">
        <f t="shared" si="12"/>
        <v/>
      </c>
      <c r="Z81" s="36">
        <f t="shared" si="13"/>
        <v>0</v>
      </c>
      <c r="AA81" s="35" t="str">
        <f t="shared" si="16"/>
        <v/>
      </c>
      <c r="AB81" s="35" t="str">
        <f t="shared" si="17"/>
        <v/>
      </c>
    </row>
    <row r="82" spans="1:28" ht="16.5" x14ac:dyDescent="0.2">
      <c r="A82" s="37">
        <v>73</v>
      </c>
      <c r="B82" s="81"/>
      <c r="C82" s="93"/>
      <c r="D82" s="40"/>
      <c r="E82" s="41"/>
      <c r="F82" s="38"/>
      <c r="G82" s="39"/>
      <c r="H82" s="40"/>
      <c r="I82" s="41"/>
      <c r="J82" s="38"/>
      <c r="K82" s="39"/>
      <c r="L82" s="40"/>
      <c r="M82" s="41"/>
      <c r="N82" s="38"/>
      <c r="O82" s="39"/>
      <c r="P82" s="40"/>
      <c r="Q82" s="41"/>
      <c r="R82" s="38"/>
      <c r="S82" s="39"/>
      <c r="T82" s="80" t="str">
        <f t="shared" si="14"/>
        <v/>
      </c>
      <c r="U82" s="33" t="str">
        <f t="shared" si="14"/>
        <v/>
      </c>
      <c r="V82" s="34" t="str">
        <f t="shared" si="15"/>
        <v/>
      </c>
      <c r="W82" s="35" t="str">
        <f t="shared" si="10"/>
        <v/>
      </c>
      <c r="X82" s="35" t="str">
        <f t="shared" si="11"/>
        <v/>
      </c>
      <c r="Y82" s="35" t="str">
        <f t="shared" si="12"/>
        <v/>
      </c>
      <c r="Z82" s="36">
        <f t="shared" si="13"/>
        <v>0</v>
      </c>
      <c r="AA82" s="35" t="str">
        <f t="shared" si="16"/>
        <v/>
      </c>
      <c r="AB82" s="35" t="str">
        <f t="shared" si="17"/>
        <v/>
      </c>
    </row>
    <row r="83" spans="1:28" ht="16.5" x14ac:dyDescent="0.2">
      <c r="A83" s="37">
        <v>74</v>
      </c>
      <c r="B83" s="81"/>
      <c r="C83" s="93"/>
      <c r="D83" s="40"/>
      <c r="E83" s="41"/>
      <c r="F83" s="38"/>
      <c r="G83" s="39"/>
      <c r="H83" s="40"/>
      <c r="I83" s="41"/>
      <c r="J83" s="38"/>
      <c r="K83" s="39"/>
      <c r="L83" s="40"/>
      <c r="M83" s="41"/>
      <c r="N83" s="38"/>
      <c r="O83" s="39"/>
      <c r="P83" s="40"/>
      <c r="Q83" s="41"/>
      <c r="R83" s="38"/>
      <c r="S83" s="39"/>
      <c r="T83" s="80" t="str">
        <f t="shared" si="14"/>
        <v/>
      </c>
      <c r="U83" s="33" t="str">
        <f t="shared" si="14"/>
        <v/>
      </c>
      <c r="V83" s="34" t="str">
        <f t="shared" si="15"/>
        <v/>
      </c>
      <c r="W83" s="35" t="str">
        <f t="shared" si="10"/>
        <v/>
      </c>
      <c r="X83" s="35" t="str">
        <f t="shared" si="11"/>
        <v/>
      </c>
      <c r="Y83" s="35" t="str">
        <f t="shared" si="12"/>
        <v/>
      </c>
      <c r="Z83" s="36">
        <f t="shared" si="13"/>
        <v>0</v>
      </c>
      <c r="AA83" s="35" t="str">
        <f t="shared" si="16"/>
        <v/>
      </c>
      <c r="AB83" s="35" t="str">
        <f t="shared" si="17"/>
        <v/>
      </c>
    </row>
    <row r="84" spans="1:28" ht="16.5" x14ac:dyDescent="0.2">
      <c r="A84" s="37">
        <v>75</v>
      </c>
      <c r="B84" s="81"/>
      <c r="C84" s="93"/>
      <c r="D84" s="40"/>
      <c r="E84" s="41"/>
      <c r="F84" s="38"/>
      <c r="G84" s="39"/>
      <c r="H84" s="40"/>
      <c r="I84" s="41"/>
      <c r="J84" s="38"/>
      <c r="K84" s="39"/>
      <c r="L84" s="40"/>
      <c r="M84" s="41"/>
      <c r="N84" s="38"/>
      <c r="O84" s="39"/>
      <c r="P84" s="40"/>
      <c r="Q84" s="41"/>
      <c r="R84" s="38"/>
      <c r="S84" s="39"/>
      <c r="T84" s="80" t="str">
        <f t="shared" si="14"/>
        <v/>
      </c>
      <c r="U84" s="33" t="str">
        <f t="shared" si="14"/>
        <v/>
      </c>
      <c r="V84" s="34" t="str">
        <f t="shared" si="15"/>
        <v/>
      </c>
      <c r="W84" s="35" t="str">
        <f t="shared" si="10"/>
        <v/>
      </c>
      <c r="X84" s="35" t="str">
        <f t="shared" si="11"/>
        <v/>
      </c>
      <c r="Y84" s="35" t="str">
        <f t="shared" si="12"/>
        <v/>
      </c>
      <c r="Z84" s="36">
        <f t="shared" si="13"/>
        <v>0</v>
      </c>
      <c r="AA84" s="35" t="str">
        <f t="shared" si="16"/>
        <v/>
      </c>
      <c r="AB84" s="35" t="str">
        <f t="shared" si="17"/>
        <v/>
      </c>
    </row>
    <row r="85" spans="1:28" ht="16.5" x14ac:dyDescent="0.2">
      <c r="A85" s="37">
        <v>76</v>
      </c>
      <c r="B85" s="81"/>
      <c r="C85" s="93"/>
      <c r="D85" s="40"/>
      <c r="E85" s="41"/>
      <c r="F85" s="38"/>
      <c r="G85" s="39"/>
      <c r="H85" s="40"/>
      <c r="I85" s="41"/>
      <c r="J85" s="38"/>
      <c r="K85" s="39"/>
      <c r="L85" s="40"/>
      <c r="M85" s="41"/>
      <c r="N85" s="38"/>
      <c r="O85" s="39"/>
      <c r="P85" s="40"/>
      <c r="Q85" s="41"/>
      <c r="R85" s="38"/>
      <c r="S85" s="39"/>
      <c r="T85" s="80" t="str">
        <f t="shared" si="14"/>
        <v/>
      </c>
      <c r="U85" s="33" t="str">
        <f t="shared" si="14"/>
        <v/>
      </c>
      <c r="V85" s="34" t="str">
        <f t="shared" si="15"/>
        <v/>
      </c>
      <c r="W85" s="35" t="str">
        <f t="shared" si="10"/>
        <v/>
      </c>
      <c r="X85" s="35" t="str">
        <f t="shared" si="11"/>
        <v/>
      </c>
      <c r="Y85" s="35" t="str">
        <f t="shared" si="12"/>
        <v/>
      </c>
      <c r="Z85" s="36">
        <f t="shared" si="13"/>
        <v>0</v>
      </c>
      <c r="AA85" s="35" t="str">
        <f t="shared" si="16"/>
        <v/>
      </c>
      <c r="AB85" s="35" t="str">
        <f t="shared" si="17"/>
        <v/>
      </c>
    </row>
    <row r="86" spans="1:28" ht="16.5" x14ac:dyDescent="0.2">
      <c r="A86" s="37">
        <v>77</v>
      </c>
      <c r="B86" s="81"/>
      <c r="C86" s="93"/>
      <c r="D86" s="40"/>
      <c r="E86" s="41"/>
      <c r="F86" s="38"/>
      <c r="G86" s="39"/>
      <c r="H86" s="40"/>
      <c r="I86" s="41"/>
      <c r="J86" s="38"/>
      <c r="K86" s="39"/>
      <c r="L86" s="40"/>
      <c r="M86" s="41"/>
      <c r="N86" s="38"/>
      <c r="O86" s="39"/>
      <c r="P86" s="40"/>
      <c r="Q86" s="41"/>
      <c r="R86" s="38"/>
      <c r="S86" s="39"/>
      <c r="T86" s="80" t="str">
        <f t="shared" si="14"/>
        <v/>
      </c>
      <c r="U86" s="33" t="str">
        <f t="shared" si="14"/>
        <v/>
      </c>
      <c r="V86" s="34" t="str">
        <f t="shared" si="15"/>
        <v/>
      </c>
      <c r="W86" s="35" t="str">
        <f t="shared" si="10"/>
        <v/>
      </c>
      <c r="X86" s="35" t="str">
        <f t="shared" si="11"/>
        <v/>
      </c>
      <c r="Y86" s="35" t="str">
        <f t="shared" si="12"/>
        <v/>
      </c>
      <c r="Z86" s="36">
        <f t="shared" si="13"/>
        <v>0</v>
      </c>
      <c r="AA86" s="35" t="str">
        <f t="shared" si="16"/>
        <v/>
      </c>
      <c r="AB86" s="35" t="str">
        <f t="shared" si="17"/>
        <v/>
      </c>
    </row>
    <row r="87" spans="1:28" ht="16.5" x14ac:dyDescent="0.2">
      <c r="A87" s="37">
        <v>78</v>
      </c>
      <c r="B87" s="81"/>
      <c r="C87" s="93"/>
      <c r="D87" s="40"/>
      <c r="E87" s="41"/>
      <c r="F87" s="38"/>
      <c r="G87" s="39"/>
      <c r="H87" s="40"/>
      <c r="I87" s="41"/>
      <c r="J87" s="38"/>
      <c r="K87" s="39"/>
      <c r="L87" s="40"/>
      <c r="M87" s="41"/>
      <c r="N87" s="38"/>
      <c r="O87" s="39"/>
      <c r="P87" s="40"/>
      <c r="Q87" s="41"/>
      <c r="R87" s="38"/>
      <c r="S87" s="39"/>
      <c r="T87" s="80" t="str">
        <f t="shared" si="14"/>
        <v/>
      </c>
      <c r="U87" s="33" t="str">
        <f t="shared" si="14"/>
        <v/>
      </c>
      <c r="V87" s="34" t="str">
        <f t="shared" si="15"/>
        <v/>
      </c>
      <c r="W87" s="35" t="str">
        <f t="shared" si="10"/>
        <v/>
      </c>
      <c r="X87" s="35" t="str">
        <f t="shared" si="11"/>
        <v/>
      </c>
      <c r="Y87" s="35" t="str">
        <f t="shared" si="12"/>
        <v/>
      </c>
      <c r="Z87" s="36">
        <f t="shared" si="13"/>
        <v>0</v>
      </c>
      <c r="AA87" s="35" t="str">
        <f t="shared" si="16"/>
        <v/>
      </c>
      <c r="AB87" s="35" t="str">
        <f t="shared" si="17"/>
        <v/>
      </c>
    </row>
    <row r="88" spans="1:28" ht="16.5" x14ac:dyDescent="0.2">
      <c r="A88" s="37">
        <v>79</v>
      </c>
      <c r="B88" s="81"/>
      <c r="C88" s="93"/>
      <c r="D88" s="40"/>
      <c r="E88" s="41"/>
      <c r="F88" s="38"/>
      <c r="G88" s="39"/>
      <c r="H88" s="40"/>
      <c r="I88" s="41"/>
      <c r="J88" s="38"/>
      <c r="K88" s="39"/>
      <c r="L88" s="40"/>
      <c r="M88" s="41"/>
      <c r="N88" s="38"/>
      <c r="O88" s="39"/>
      <c r="P88" s="40"/>
      <c r="Q88" s="41"/>
      <c r="R88" s="38"/>
      <c r="S88" s="39"/>
      <c r="T88" s="80" t="str">
        <f t="shared" si="14"/>
        <v/>
      </c>
      <c r="U88" s="33" t="str">
        <f t="shared" si="14"/>
        <v/>
      </c>
      <c r="V88" s="34" t="str">
        <f t="shared" si="15"/>
        <v/>
      </c>
      <c r="W88" s="35" t="str">
        <f t="shared" si="10"/>
        <v/>
      </c>
      <c r="X88" s="35" t="str">
        <f t="shared" si="11"/>
        <v/>
      </c>
      <c r="Y88" s="35" t="str">
        <f t="shared" si="12"/>
        <v/>
      </c>
      <c r="Z88" s="36">
        <f t="shared" si="13"/>
        <v>0</v>
      </c>
      <c r="AA88" s="35" t="str">
        <f t="shared" si="16"/>
        <v/>
      </c>
      <c r="AB88" s="35" t="str">
        <f t="shared" si="17"/>
        <v/>
      </c>
    </row>
    <row r="89" spans="1:28" ht="16.5" x14ac:dyDescent="0.2">
      <c r="A89" s="37">
        <v>80</v>
      </c>
      <c r="B89" s="81"/>
      <c r="C89" s="93"/>
      <c r="D89" s="40"/>
      <c r="E89" s="41"/>
      <c r="F89" s="38"/>
      <c r="G89" s="39"/>
      <c r="H89" s="40"/>
      <c r="I89" s="41"/>
      <c r="J89" s="38"/>
      <c r="K89" s="39"/>
      <c r="L89" s="40"/>
      <c r="M89" s="41"/>
      <c r="N89" s="38"/>
      <c r="O89" s="39"/>
      <c r="P89" s="40"/>
      <c r="Q89" s="41"/>
      <c r="R89" s="38"/>
      <c r="S89" s="39"/>
      <c r="T89" s="80"/>
      <c r="U89" s="33"/>
      <c r="V89" s="34" t="str">
        <f t="shared" si="15"/>
        <v/>
      </c>
      <c r="W89" s="35" t="str">
        <f t="shared" si="10"/>
        <v/>
      </c>
      <c r="X89" s="35" t="str">
        <f t="shared" si="11"/>
        <v/>
      </c>
      <c r="Y89" s="35" t="str">
        <f t="shared" si="12"/>
        <v/>
      </c>
      <c r="Z89" s="36">
        <f t="shared" si="13"/>
        <v>0</v>
      </c>
      <c r="AA89" s="35" t="str">
        <f t="shared" si="16"/>
        <v/>
      </c>
      <c r="AB89" s="35" t="str">
        <f t="shared" si="17"/>
        <v/>
      </c>
    </row>
    <row r="90" spans="1:28" ht="16.5" x14ac:dyDescent="0.2">
      <c r="A90" s="37">
        <v>81</v>
      </c>
      <c r="B90" s="94"/>
      <c r="C90" s="93"/>
      <c r="D90" s="40"/>
      <c r="E90" s="41"/>
      <c r="F90" s="38"/>
      <c r="G90" s="39"/>
      <c r="H90" s="40"/>
      <c r="I90" s="41"/>
      <c r="J90" s="38"/>
      <c r="K90" s="39"/>
      <c r="L90" s="40"/>
      <c r="M90" s="41"/>
      <c r="N90" s="38"/>
      <c r="O90" s="39"/>
      <c r="P90" s="40"/>
      <c r="Q90" s="41"/>
      <c r="R90" s="38"/>
      <c r="S90" s="39"/>
      <c r="T90" s="80"/>
      <c r="U90" s="33"/>
      <c r="V90" s="34"/>
      <c r="W90" s="35" t="str">
        <f t="shared" si="10"/>
        <v/>
      </c>
      <c r="X90" s="35" t="str">
        <f t="shared" si="11"/>
        <v/>
      </c>
      <c r="Y90" s="35" t="str">
        <f t="shared" si="12"/>
        <v/>
      </c>
      <c r="Z90" s="36">
        <f t="shared" si="13"/>
        <v>0</v>
      </c>
      <c r="AA90" s="35" t="str">
        <f t="shared" si="16"/>
        <v/>
      </c>
      <c r="AB90" s="35" t="str">
        <f t="shared" si="17"/>
        <v/>
      </c>
    </row>
    <row r="91" spans="1:28" ht="17.25" thickBot="1" x14ac:dyDescent="0.25">
      <c r="A91" s="37">
        <v>82</v>
      </c>
      <c r="B91" s="82"/>
      <c r="C91" s="83"/>
      <c r="D91" s="84"/>
      <c r="E91" s="85"/>
      <c r="F91" s="47"/>
      <c r="G91" s="48"/>
      <c r="H91" s="84"/>
      <c r="I91" s="85"/>
      <c r="J91" s="47"/>
      <c r="K91" s="48"/>
      <c r="L91" s="84"/>
      <c r="M91" s="85"/>
      <c r="N91" s="47"/>
      <c r="O91" s="48"/>
      <c r="P91" s="84"/>
      <c r="Q91" s="85"/>
      <c r="R91" s="47"/>
      <c r="S91" s="48"/>
      <c r="T91" s="49"/>
      <c r="U91" s="50"/>
      <c r="V91" s="51"/>
      <c r="W91" s="35" t="str">
        <f t="shared" si="10"/>
        <v/>
      </c>
      <c r="X91" s="35" t="str">
        <f t="shared" si="11"/>
        <v/>
      </c>
      <c r="Y91" s="35" t="str">
        <f t="shared" si="12"/>
        <v/>
      </c>
      <c r="Z91" s="36">
        <f t="shared" si="13"/>
        <v>0</v>
      </c>
      <c r="AA91" s="35" t="str">
        <f t="shared" si="16"/>
        <v/>
      </c>
      <c r="AB91" s="35" t="str">
        <f t="shared" si="17"/>
        <v/>
      </c>
    </row>
    <row r="92" spans="1:28" ht="16.5" thickTop="1" x14ac:dyDescent="0.2">
      <c r="A92" s="86"/>
      <c r="B92" s="87"/>
      <c r="C92" s="88"/>
      <c r="D92" s="89"/>
      <c r="E92" s="90"/>
      <c r="F92" s="89"/>
      <c r="G92" s="90"/>
      <c r="H92" s="89"/>
      <c r="I92" s="90"/>
      <c r="J92" s="89"/>
      <c r="K92" s="90"/>
      <c r="L92" s="89"/>
      <c r="M92" s="90"/>
      <c r="N92" s="89"/>
      <c r="O92" s="90"/>
      <c r="P92" s="89"/>
      <c r="Q92" s="90"/>
      <c r="R92" s="89"/>
      <c r="S92" s="90"/>
      <c r="T92" s="89"/>
      <c r="U92" s="90"/>
      <c r="V92" s="91"/>
      <c r="W92" s="35" t="str">
        <f t="shared" si="10"/>
        <v/>
      </c>
      <c r="X92" s="35" t="str">
        <f t="shared" si="11"/>
        <v/>
      </c>
      <c r="Y92" s="35" t="str">
        <f t="shared" si="12"/>
        <v/>
      </c>
      <c r="Z92" s="36">
        <f t="shared" si="13"/>
        <v>0</v>
      </c>
      <c r="AA92" s="35" t="str">
        <f t="shared" si="16"/>
        <v/>
      </c>
      <c r="AB92" s="35" t="str">
        <f t="shared" si="17"/>
        <v/>
      </c>
    </row>
    <row r="93" spans="1:28" ht="15.75" x14ac:dyDescent="0.2">
      <c r="B93" s="87"/>
      <c r="C93" s="88"/>
      <c r="D93" s="89"/>
      <c r="E93" s="90"/>
      <c r="F93" s="89"/>
      <c r="G93" s="90"/>
      <c r="H93" s="89"/>
      <c r="I93" s="90"/>
      <c r="J93" s="89"/>
      <c r="K93" s="90"/>
      <c r="L93" s="89"/>
      <c r="M93" s="90"/>
      <c r="N93" s="89"/>
      <c r="O93" s="90"/>
      <c r="P93" s="89"/>
      <c r="Q93" s="90"/>
      <c r="R93" s="89"/>
      <c r="S93" s="90"/>
      <c r="T93" s="89"/>
      <c r="U93" s="90"/>
      <c r="V93" s="91"/>
      <c r="W93" s="35" t="str">
        <f t="shared" si="10"/>
        <v/>
      </c>
      <c r="X93" s="35" t="str">
        <f t="shared" si="11"/>
        <v/>
      </c>
      <c r="Y93" s="35" t="str">
        <f t="shared" si="12"/>
        <v/>
      </c>
      <c r="Z93" s="36">
        <f t="shared" si="13"/>
        <v>0</v>
      </c>
      <c r="AA93" s="35" t="str">
        <f t="shared" si="16"/>
        <v/>
      </c>
      <c r="AB93" s="35" t="str">
        <f t="shared" si="17"/>
        <v/>
      </c>
    </row>
    <row r="94" spans="1:28" ht="15.75" x14ac:dyDescent="0.2">
      <c r="B94" s="87"/>
      <c r="C94" s="88"/>
      <c r="D94" s="89"/>
      <c r="E94" s="90"/>
      <c r="F94" s="89"/>
      <c r="G94" s="90"/>
      <c r="H94" s="89"/>
      <c r="I94" s="90"/>
      <c r="J94" s="89"/>
      <c r="K94" s="90"/>
      <c r="L94" s="89"/>
      <c r="M94" s="90"/>
      <c r="N94" s="89"/>
      <c r="O94" s="90"/>
      <c r="P94" s="89"/>
      <c r="Q94" s="90"/>
      <c r="R94" s="89"/>
      <c r="S94" s="90"/>
      <c r="T94" s="89"/>
      <c r="U94" s="90"/>
      <c r="V94" s="91"/>
      <c r="W94" s="35" t="str">
        <f t="shared" si="10"/>
        <v/>
      </c>
      <c r="X94" s="35" t="str">
        <f t="shared" si="11"/>
        <v/>
      </c>
      <c r="Y94" s="35" t="str">
        <f t="shared" si="12"/>
        <v/>
      </c>
      <c r="Z94" s="36">
        <f t="shared" si="13"/>
        <v>0</v>
      </c>
      <c r="AA94" s="35" t="str">
        <f t="shared" si="16"/>
        <v/>
      </c>
      <c r="AB94" s="35" t="str">
        <f t="shared" si="17"/>
        <v/>
      </c>
    </row>
    <row r="95" spans="1:28" ht="15.75" x14ac:dyDescent="0.2">
      <c r="B95" s="87"/>
      <c r="C95" s="88"/>
      <c r="D95" s="89"/>
      <c r="E95" s="90"/>
      <c r="F95" s="89"/>
      <c r="G95" s="90"/>
      <c r="H95" s="89"/>
      <c r="I95" s="90"/>
      <c r="J95" s="89"/>
      <c r="K95" s="90"/>
      <c r="L95" s="89"/>
      <c r="M95" s="90"/>
      <c r="N95" s="89"/>
      <c r="O95" s="90"/>
      <c r="P95" s="89"/>
      <c r="Q95" s="90"/>
      <c r="R95" s="89"/>
      <c r="S95" s="90"/>
      <c r="T95" s="89"/>
      <c r="U95" s="90"/>
      <c r="V95" s="91"/>
      <c r="W95" s="35" t="str">
        <f t="shared" si="10"/>
        <v/>
      </c>
      <c r="X95" s="35" t="str">
        <f t="shared" si="11"/>
        <v/>
      </c>
      <c r="Y95" s="35" t="str">
        <f t="shared" si="12"/>
        <v/>
      </c>
      <c r="Z95" s="36">
        <f t="shared" si="13"/>
        <v>0</v>
      </c>
      <c r="AA95" s="35" t="str">
        <f t="shared" si="16"/>
        <v/>
      </c>
      <c r="AB95" s="35" t="str">
        <f t="shared" si="17"/>
        <v/>
      </c>
    </row>
    <row r="96" spans="1:28" ht="15.75" x14ac:dyDescent="0.2">
      <c r="B96" s="87"/>
      <c r="C96" s="88"/>
      <c r="D96" s="89"/>
      <c r="E96" s="90"/>
      <c r="F96" s="89"/>
      <c r="G96" s="90"/>
      <c r="H96" s="89"/>
      <c r="I96" s="90"/>
      <c r="J96" s="89"/>
      <c r="K96" s="90"/>
      <c r="L96" s="89"/>
      <c r="M96" s="90"/>
      <c r="N96" s="89"/>
      <c r="O96" s="90"/>
      <c r="P96" s="89"/>
      <c r="Q96" s="90"/>
      <c r="R96" s="89"/>
      <c r="S96" s="90"/>
      <c r="T96" s="89"/>
      <c r="U96" s="90"/>
      <c r="V96" s="91"/>
    </row>
  </sheetData>
  <mergeCells count="25">
    <mergeCell ref="T5:V6"/>
    <mergeCell ref="D6:E6"/>
    <mergeCell ref="F6:G6"/>
    <mergeCell ref="H6:I6"/>
    <mergeCell ref="J6:K6"/>
    <mergeCell ref="L6:M6"/>
    <mergeCell ref="N6:O6"/>
    <mergeCell ref="P6:Q6"/>
    <mergeCell ref="R6:S6"/>
    <mergeCell ref="H5:I5"/>
    <mergeCell ref="J5:K5"/>
    <mergeCell ref="L5:M5"/>
    <mergeCell ref="N5:O5"/>
    <mergeCell ref="P5:Q5"/>
    <mergeCell ref="R5:S5"/>
    <mergeCell ref="B1:C1"/>
    <mergeCell ref="E1:Q1"/>
    <mergeCell ref="B2:D2"/>
    <mergeCell ref="E2:Q2"/>
    <mergeCell ref="E3:Q3"/>
    <mergeCell ref="A5:A7"/>
    <mergeCell ref="B5:B7"/>
    <mergeCell ref="C5:C7"/>
    <mergeCell ref="D5:E5"/>
    <mergeCell ref="F5:G5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T10:T91" xr:uid="{424F1CC2-B110-4155-98A9-B7FDA88A917E}">
      <formula1>IF(ISNUMBER(D10)=TRUE,SUM(D10,F10,H10,J10,L10,N10,P10,R10),"")</formula1>
    </dataValidation>
  </dataValidations>
  <printOptions horizontalCentered="1"/>
  <pageMargins left="0.78740157480314965" right="0.78740157480314965" top="0.6692913385826772" bottom="0.39370078740157483" header="3.7007874015748032" footer="0.23622047244094491"/>
  <pageSetup paperSize="9" scale="67" fitToHeight="0" orientation="landscape" r:id="rId1"/>
  <headerFooter alignWithMargins="0">
    <oddHeader>&amp;C&amp;G</oddHeader>
    <oddFooter>&amp;L&amp;"Arial,Kurziv"&amp;YPojedinačni plasman lige&amp;R&amp;"Arial,Kurziv"&amp;YStranica 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08870-14D1-49F9-8B15-0BBABEC3B253}">
  <sheetPr codeName="List1">
    <pageSetUpPr fitToPage="1"/>
  </sheetPr>
  <dimension ref="A2:AA27"/>
  <sheetViews>
    <sheetView showRowColHeaders="0" zoomScale="80" zoomScaleNormal="80" workbookViewId="0">
      <selection activeCell="E22" sqref="E22"/>
    </sheetView>
  </sheetViews>
  <sheetFormatPr defaultRowHeight="12.75" x14ac:dyDescent="0.2"/>
  <cols>
    <col min="1" max="1" width="4.5703125" style="1" customWidth="1"/>
    <col min="2" max="2" width="40.7109375" style="2" customWidth="1"/>
    <col min="3" max="3" width="5.7109375" style="2" customWidth="1"/>
    <col min="4" max="4" width="11.28515625" style="2" customWidth="1"/>
    <col min="5" max="5" width="5.7109375" style="2" customWidth="1"/>
    <col min="6" max="6" width="11.28515625" style="2" customWidth="1"/>
    <col min="7" max="7" width="5.7109375" style="2" customWidth="1"/>
    <col min="8" max="8" width="11.28515625" style="2" customWidth="1"/>
    <col min="9" max="9" width="5.7109375" style="2" customWidth="1"/>
    <col min="10" max="10" width="11.28515625" style="2" customWidth="1"/>
    <col min="11" max="11" width="5.7109375" style="2" customWidth="1"/>
    <col min="12" max="12" width="11.28515625" style="2" customWidth="1"/>
    <col min="13" max="13" width="5.85546875" style="2" customWidth="1"/>
    <col min="14" max="14" width="11.28515625" style="2" customWidth="1"/>
    <col min="15" max="15" width="5.7109375" style="2" customWidth="1"/>
    <col min="16" max="16" width="11.28515625" style="2" customWidth="1"/>
    <col min="17" max="17" width="5.7109375" style="2" customWidth="1"/>
    <col min="18" max="18" width="11.28515625" style="2" customWidth="1"/>
    <col min="19" max="19" width="6.28515625" style="2" customWidth="1"/>
    <col min="20" max="20" width="11" style="2" customWidth="1"/>
    <col min="21" max="21" width="10" style="2" bestFit="1" customWidth="1"/>
    <col min="22" max="22" width="9.140625" style="2"/>
    <col min="23" max="23" width="9.140625" style="2" hidden="1" customWidth="1"/>
    <col min="24" max="24" width="15.5703125" style="2" hidden="1" customWidth="1"/>
    <col min="25" max="25" width="9.140625" style="2" hidden="1" customWidth="1"/>
    <col min="26" max="26" width="16.7109375" style="2" hidden="1" customWidth="1"/>
    <col min="27" max="27" width="9.140625" style="2" hidden="1" customWidth="1"/>
    <col min="28" max="16384" width="9.140625" style="2"/>
  </cols>
  <sheetData>
    <row r="2" spans="1:27" x14ac:dyDescent="0.2"/>
    <row r="4" spans="1:27" ht="23.25" x14ac:dyDescent="0.35">
      <c r="B4" s="97" t="s">
        <v>0</v>
      </c>
      <c r="C4" s="97"/>
      <c r="D4" s="97"/>
      <c r="F4" s="98" t="s">
        <v>1</v>
      </c>
      <c r="G4" s="98"/>
      <c r="H4" s="98"/>
      <c r="I4" s="98"/>
      <c r="J4" s="98"/>
      <c r="K4" s="98"/>
      <c r="L4" s="98"/>
      <c r="M4" s="98"/>
      <c r="N4" s="98"/>
      <c r="O4" s="98"/>
      <c r="P4" s="98"/>
    </row>
    <row r="5" spans="1:27" ht="23.25" x14ac:dyDescent="0.35">
      <c r="C5" s="3"/>
      <c r="E5" s="4" t="s">
        <v>2</v>
      </c>
      <c r="F5" s="98" t="s">
        <v>69</v>
      </c>
      <c r="G5" s="98"/>
      <c r="H5" s="98"/>
      <c r="I5" s="98"/>
      <c r="J5" s="98"/>
      <c r="K5" s="98"/>
      <c r="L5" s="98"/>
      <c r="M5" s="98"/>
      <c r="N5" s="98"/>
      <c r="O5" s="98"/>
      <c r="P5" s="98"/>
    </row>
    <row r="6" spans="1:27" ht="23.25" x14ac:dyDescent="0.2">
      <c r="F6" s="99" t="s">
        <v>4</v>
      </c>
      <c r="G6" s="99"/>
      <c r="H6" s="99"/>
      <c r="I6" s="99"/>
      <c r="J6" s="99"/>
      <c r="K6" s="99"/>
      <c r="L6" s="99"/>
      <c r="M6" s="99"/>
      <c r="N6" s="99"/>
      <c r="O6" s="99"/>
      <c r="P6" s="99"/>
    </row>
    <row r="7" spans="1:27" ht="13.5" thickBot="1" x14ac:dyDescent="0.25"/>
    <row r="8" spans="1:27" ht="20.25" customHeight="1" thickTop="1" x14ac:dyDescent="0.2">
      <c r="A8" s="100" t="s">
        <v>5</v>
      </c>
      <c r="B8" s="103" t="s">
        <v>6</v>
      </c>
      <c r="C8" s="106" t="s">
        <v>7</v>
      </c>
      <c r="D8" s="107"/>
      <c r="E8" s="108" t="s">
        <v>8</v>
      </c>
      <c r="F8" s="109"/>
      <c r="G8" s="106" t="s">
        <v>9</v>
      </c>
      <c r="H8" s="107"/>
      <c r="I8" s="108" t="s">
        <v>10</v>
      </c>
      <c r="J8" s="109"/>
      <c r="K8" s="106" t="s">
        <v>11</v>
      </c>
      <c r="L8" s="107"/>
      <c r="M8" s="108" t="s">
        <v>12</v>
      </c>
      <c r="N8" s="109"/>
      <c r="O8" s="106" t="s">
        <v>13</v>
      </c>
      <c r="P8" s="107"/>
      <c r="Q8" s="108" t="s">
        <v>14</v>
      </c>
      <c r="R8" s="107"/>
      <c r="S8" s="112" t="s">
        <v>15</v>
      </c>
      <c r="T8" s="113"/>
      <c r="U8" s="114"/>
    </row>
    <row r="9" spans="1:27" ht="39.950000000000003" customHeight="1" x14ac:dyDescent="0.2">
      <c r="A9" s="101"/>
      <c r="B9" s="104"/>
      <c r="C9" s="129" t="s">
        <v>70</v>
      </c>
      <c r="D9" s="130"/>
      <c r="E9" s="129" t="s">
        <v>71</v>
      </c>
      <c r="F9" s="130"/>
      <c r="G9" s="129" t="s">
        <v>72</v>
      </c>
      <c r="H9" s="130"/>
      <c r="I9" s="129" t="s">
        <v>73</v>
      </c>
      <c r="J9" s="130"/>
      <c r="K9" s="129" t="s">
        <v>74</v>
      </c>
      <c r="L9" s="130"/>
      <c r="M9" s="129" t="s">
        <v>75</v>
      </c>
      <c r="N9" s="130"/>
      <c r="O9" s="131"/>
      <c r="P9" s="132"/>
      <c r="Q9" s="133"/>
      <c r="R9" s="132"/>
      <c r="S9" s="115"/>
      <c r="T9" s="116"/>
      <c r="U9" s="117"/>
    </row>
    <row r="10" spans="1:27" ht="12.75" customHeight="1" x14ac:dyDescent="0.2">
      <c r="A10" s="102"/>
      <c r="B10" s="104"/>
      <c r="C10" s="6"/>
      <c r="D10" s="7"/>
      <c r="E10" s="8"/>
      <c r="F10" s="9"/>
      <c r="G10" s="10"/>
      <c r="H10" s="11"/>
      <c r="I10" s="8"/>
      <c r="J10" s="9"/>
      <c r="K10" s="10"/>
      <c r="L10" s="11"/>
      <c r="M10" s="8"/>
      <c r="N10" s="9"/>
      <c r="O10" s="10"/>
      <c r="P10" s="11"/>
      <c r="Q10" s="8"/>
      <c r="R10" s="11"/>
      <c r="S10" s="10"/>
      <c r="T10" s="12"/>
      <c r="U10" s="13"/>
    </row>
    <row r="11" spans="1:27" x14ac:dyDescent="0.2">
      <c r="A11" s="14"/>
      <c r="B11" s="104"/>
      <c r="C11" s="6" t="s">
        <v>22</v>
      </c>
      <c r="D11" s="7" t="s">
        <v>23</v>
      </c>
      <c r="E11" s="15" t="s">
        <v>22</v>
      </c>
      <c r="F11" s="16" t="s">
        <v>23</v>
      </c>
      <c r="G11" s="6" t="s">
        <v>22</v>
      </c>
      <c r="H11" s="7" t="s">
        <v>23</v>
      </c>
      <c r="I11" s="15" t="s">
        <v>22</v>
      </c>
      <c r="J11" s="16" t="s">
        <v>23</v>
      </c>
      <c r="K11" s="6" t="s">
        <v>22</v>
      </c>
      <c r="L11" s="7" t="s">
        <v>23</v>
      </c>
      <c r="M11" s="15" t="s">
        <v>22</v>
      </c>
      <c r="N11" s="16" t="s">
        <v>23</v>
      </c>
      <c r="O11" s="6" t="s">
        <v>22</v>
      </c>
      <c r="P11" s="7" t="s">
        <v>23</v>
      </c>
      <c r="Q11" s="15" t="s">
        <v>22</v>
      </c>
      <c r="R11" s="7" t="s">
        <v>23</v>
      </c>
      <c r="S11" s="6" t="s">
        <v>22</v>
      </c>
      <c r="T11" s="17" t="s">
        <v>24</v>
      </c>
      <c r="U11" s="18" t="s">
        <v>25</v>
      </c>
    </row>
    <row r="12" spans="1:27" ht="13.5" thickBot="1" x14ac:dyDescent="0.25">
      <c r="A12" s="19"/>
      <c r="B12" s="105"/>
      <c r="C12" s="21"/>
      <c r="D12" s="22"/>
      <c r="E12" s="21"/>
      <c r="F12" s="23"/>
      <c r="G12" s="21"/>
      <c r="H12" s="22"/>
      <c r="I12" s="21"/>
      <c r="J12" s="23"/>
      <c r="K12" s="21"/>
      <c r="L12" s="22"/>
      <c r="M12" s="21"/>
      <c r="N12" s="23"/>
      <c r="O12" s="21"/>
      <c r="P12" s="22"/>
      <c r="Q12" s="21"/>
      <c r="R12" s="22"/>
      <c r="S12" s="21"/>
      <c r="T12" s="24"/>
      <c r="U12" s="25"/>
    </row>
    <row r="13" spans="1:27" s="35" customFormat="1" ht="42.75" customHeight="1" thickTop="1" x14ac:dyDescent="0.25">
      <c r="A13" s="26">
        <v>1</v>
      </c>
      <c r="B13" s="171" t="s">
        <v>77</v>
      </c>
      <c r="C13" s="163">
        <v>2</v>
      </c>
      <c r="D13" s="164">
        <v>21106</v>
      </c>
      <c r="E13" s="165">
        <v>5</v>
      </c>
      <c r="F13" s="166">
        <v>14720</v>
      </c>
      <c r="G13" s="163">
        <v>2</v>
      </c>
      <c r="H13" s="164">
        <v>3210</v>
      </c>
      <c r="I13" s="165">
        <v>1</v>
      </c>
      <c r="J13" s="166">
        <v>5150</v>
      </c>
      <c r="K13" s="163">
        <v>4</v>
      </c>
      <c r="L13" s="164">
        <v>4495</v>
      </c>
      <c r="M13" s="30"/>
      <c r="N13" s="31"/>
      <c r="O13" s="28"/>
      <c r="P13" s="29"/>
      <c r="Q13" s="30"/>
      <c r="R13" s="31"/>
      <c r="S13" s="32">
        <f t="shared" ref="S13:T21" si="0">IF(ISNUMBER(C13)=TRUE,SUM(C13,E13,G13,I13,K13,M13,O13,Q13),"")</f>
        <v>14</v>
      </c>
      <c r="T13" s="33">
        <f t="shared" si="0"/>
        <v>48681</v>
      </c>
      <c r="U13" s="34">
        <f t="shared" ref="U13:U20" si="1">IF(ISNUMBER(AA13)= TRUE,AA13,"")</f>
        <v>1</v>
      </c>
      <c r="W13" s="35">
        <f>IF(ISNUMBER(S13)=TRUE,S13,"")</f>
        <v>14</v>
      </c>
      <c r="X13" s="35">
        <f>IF(ISNUMBER(T13)=TRUE,T13,"")</f>
        <v>48681</v>
      </c>
      <c r="Y13" s="36">
        <f>MAX(D13,F13,H13,J13,L13,N13,P13,R13)</f>
        <v>21106</v>
      </c>
      <c r="Z13" s="35">
        <f>IF(ISNUMBER(W13)=TRUE,W13-X13/100000-Y13/1000000000,"")</f>
        <v>13.513168894</v>
      </c>
      <c r="AA13" s="35">
        <f>IF(ISNUMBER(Z13)=TRUE,RANK(Z13,$Z$13:$Z$27,1),"")</f>
        <v>1</v>
      </c>
    </row>
    <row r="14" spans="1:27" s="35" customFormat="1" ht="42.75" customHeight="1" x14ac:dyDescent="0.25">
      <c r="A14" s="37">
        <v>2</v>
      </c>
      <c r="B14" s="171" t="s">
        <v>78</v>
      </c>
      <c r="C14" s="167">
        <v>3</v>
      </c>
      <c r="D14" s="168">
        <v>17160</v>
      </c>
      <c r="E14" s="169">
        <v>3</v>
      </c>
      <c r="F14" s="170">
        <v>13430</v>
      </c>
      <c r="G14" s="167">
        <v>4</v>
      </c>
      <c r="H14" s="168">
        <v>1200</v>
      </c>
      <c r="I14" s="169">
        <v>5</v>
      </c>
      <c r="J14" s="170">
        <v>2190</v>
      </c>
      <c r="K14" s="167">
        <v>1</v>
      </c>
      <c r="L14" s="168">
        <v>6270</v>
      </c>
      <c r="M14" s="40"/>
      <c r="N14" s="41"/>
      <c r="O14" s="38"/>
      <c r="P14" s="39"/>
      <c r="Q14" s="40"/>
      <c r="R14" s="41"/>
      <c r="S14" s="42">
        <f t="shared" si="0"/>
        <v>16</v>
      </c>
      <c r="T14" s="43">
        <f t="shared" si="0"/>
        <v>40250</v>
      </c>
      <c r="U14" s="34">
        <f t="shared" si="1"/>
        <v>2</v>
      </c>
      <c r="W14" s="35">
        <f t="shared" ref="W14:X20" si="2">IF(ISNUMBER(S14)=TRUE,S14,"")</f>
        <v>16</v>
      </c>
      <c r="X14" s="35">
        <f t="shared" si="2"/>
        <v>40250</v>
      </c>
      <c r="Y14" s="36">
        <f t="shared" ref="Y14:Y20" si="3">MAX(D14,F14,H14,J14,L14,N14,P14,R14)</f>
        <v>17160</v>
      </c>
      <c r="Z14" s="35">
        <f t="shared" ref="Z14:Z27" si="4">IF(ISNUMBER(W14)=TRUE,W14-X14/100000-Y14/1000000000,"")</f>
        <v>15.59748284</v>
      </c>
      <c r="AA14" s="35">
        <f t="shared" ref="AA14:AA27" si="5">IF(ISNUMBER(Z14)=TRUE,RANK(Z14,$Z$13:$Z$27,1),"")</f>
        <v>2</v>
      </c>
    </row>
    <row r="15" spans="1:27" s="35" customFormat="1" ht="42.75" customHeight="1" x14ac:dyDescent="0.25">
      <c r="A15" s="37">
        <v>3</v>
      </c>
      <c r="B15" s="171" t="s">
        <v>76</v>
      </c>
      <c r="C15" s="167">
        <v>1</v>
      </c>
      <c r="D15" s="168">
        <v>28545</v>
      </c>
      <c r="E15" s="169">
        <v>4</v>
      </c>
      <c r="F15" s="170">
        <v>21100</v>
      </c>
      <c r="G15" s="167">
        <v>7</v>
      </c>
      <c r="H15" s="168">
        <v>1465</v>
      </c>
      <c r="I15" s="169">
        <v>2</v>
      </c>
      <c r="J15" s="170">
        <v>5435</v>
      </c>
      <c r="K15" s="167">
        <v>3</v>
      </c>
      <c r="L15" s="168">
        <v>4850</v>
      </c>
      <c r="M15" s="40"/>
      <c r="N15" s="41"/>
      <c r="O15" s="38"/>
      <c r="P15" s="39"/>
      <c r="Q15" s="40"/>
      <c r="R15" s="41"/>
      <c r="S15" s="42">
        <f t="shared" si="0"/>
        <v>17</v>
      </c>
      <c r="T15" s="43">
        <f t="shared" si="0"/>
        <v>61395</v>
      </c>
      <c r="U15" s="34">
        <f t="shared" si="1"/>
        <v>3</v>
      </c>
      <c r="W15" s="35">
        <f t="shared" si="2"/>
        <v>17</v>
      </c>
      <c r="X15" s="35">
        <f t="shared" si="2"/>
        <v>61395</v>
      </c>
      <c r="Y15" s="36">
        <f t="shared" si="3"/>
        <v>28545</v>
      </c>
      <c r="Z15" s="35">
        <f t="shared" si="4"/>
        <v>16.386021455000002</v>
      </c>
      <c r="AA15" s="35">
        <f t="shared" si="5"/>
        <v>3</v>
      </c>
    </row>
    <row r="16" spans="1:27" s="35" customFormat="1" ht="42.75" customHeight="1" x14ac:dyDescent="0.25">
      <c r="A16" s="37">
        <v>4</v>
      </c>
      <c r="B16" s="171" t="s">
        <v>79</v>
      </c>
      <c r="C16" s="167">
        <v>4</v>
      </c>
      <c r="D16" s="168">
        <v>15805</v>
      </c>
      <c r="E16" s="169">
        <v>1</v>
      </c>
      <c r="F16" s="170">
        <v>23630</v>
      </c>
      <c r="G16" s="167">
        <v>3</v>
      </c>
      <c r="H16" s="168">
        <v>3595</v>
      </c>
      <c r="I16" s="169">
        <v>6</v>
      </c>
      <c r="J16" s="170">
        <v>1985</v>
      </c>
      <c r="K16" s="167">
        <v>5</v>
      </c>
      <c r="L16" s="168">
        <v>3555</v>
      </c>
      <c r="M16" s="40"/>
      <c r="N16" s="41"/>
      <c r="O16" s="38"/>
      <c r="P16" s="39"/>
      <c r="Q16" s="40"/>
      <c r="R16" s="41"/>
      <c r="S16" s="42">
        <f t="shared" si="0"/>
        <v>19</v>
      </c>
      <c r="T16" s="43">
        <f t="shared" si="0"/>
        <v>48570</v>
      </c>
      <c r="U16" s="34">
        <f t="shared" si="1"/>
        <v>4</v>
      </c>
      <c r="W16" s="35">
        <f t="shared" si="2"/>
        <v>19</v>
      </c>
      <c r="X16" s="35">
        <f t="shared" si="2"/>
        <v>48570</v>
      </c>
      <c r="Y16" s="36">
        <f t="shared" si="3"/>
        <v>23630</v>
      </c>
      <c r="Z16" s="35">
        <f t="shared" si="4"/>
        <v>18.514276369999997</v>
      </c>
      <c r="AA16" s="35">
        <f t="shared" si="5"/>
        <v>4</v>
      </c>
    </row>
    <row r="17" spans="1:27" s="35" customFormat="1" ht="42.75" customHeight="1" x14ac:dyDescent="0.25">
      <c r="A17" s="37">
        <v>5</v>
      </c>
      <c r="B17" s="171" t="s">
        <v>81</v>
      </c>
      <c r="C17" s="167">
        <v>6</v>
      </c>
      <c r="D17" s="168">
        <v>10810</v>
      </c>
      <c r="E17" s="169">
        <v>2</v>
      </c>
      <c r="F17" s="170">
        <v>19640</v>
      </c>
      <c r="G17" s="167">
        <v>6</v>
      </c>
      <c r="H17" s="168">
        <v>1240</v>
      </c>
      <c r="I17" s="169">
        <v>3</v>
      </c>
      <c r="J17" s="170">
        <v>3210</v>
      </c>
      <c r="K17" s="167">
        <v>2</v>
      </c>
      <c r="L17" s="168">
        <v>5290</v>
      </c>
      <c r="M17" s="40"/>
      <c r="N17" s="41"/>
      <c r="O17" s="38"/>
      <c r="P17" s="39"/>
      <c r="Q17" s="40"/>
      <c r="R17" s="41"/>
      <c r="S17" s="42">
        <f t="shared" si="0"/>
        <v>19</v>
      </c>
      <c r="T17" s="43">
        <f t="shared" si="0"/>
        <v>40190</v>
      </c>
      <c r="U17" s="34">
        <f t="shared" si="1"/>
        <v>5</v>
      </c>
      <c r="W17" s="35">
        <f t="shared" si="2"/>
        <v>19</v>
      </c>
      <c r="X17" s="35">
        <f t="shared" si="2"/>
        <v>40190</v>
      </c>
      <c r="Y17" s="36">
        <f t="shared" si="3"/>
        <v>19640</v>
      </c>
      <c r="Z17" s="35">
        <f t="shared" si="4"/>
        <v>18.598080359999997</v>
      </c>
      <c r="AA17" s="35">
        <f t="shared" si="5"/>
        <v>5</v>
      </c>
    </row>
    <row r="18" spans="1:27" s="35" customFormat="1" ht="42.75" customHeight="1" x14ac:dyDescent="0.25">
      <c r="A18" s="37">
        <v>6</v>
      </c>
      <c r="B18" s="171" t="s">
        <v>33</v>
      </c>
      <c r="C18" s="167">
        <v>7</v>
      </c>
      <c r="D18" s="168">
        <v>6431</v>
      </c>
      <c r="E18" s="169">
        <v>6</v>
      </c>
      <c r="F18" s="170">
        <v>17005</v>
      </c>
      <c r="G18" s="167">
        <v>1</v>
      </c>
      <c r="H18" s="168">
        <v>2995</v>
      </c>
      <c r="I18" s="169">
        <v>4</v>
      </c>
      <c r="J18" s="170">
        <v>2770</v>
      </c>
      <c r="K18" s="167">
        <v>6</v>
      </c>
      <c r="L18" s="168">
        <v>3245</v>
      </c>
      <c r="M18" s="40"/>
      <c r="N18" s="41"/>
      <c r="O18" s="38"/>
      <c r="P18" s="39"/>
      <c r="Q18" s="40"/>
      <c r="R18" s="41"/>
      <c r="S18" s="42">
        <f t="shared" si="0"/>
        <v>24</v>
      </c>
      <c r="T18" s="43">
        <f t="shared" si="0"/>
        <v>32446</v>
      </c>
      <c r="U18" s="34">
        <f t="shared" si="1"/>
        <v>6</v>
      </c>
      <c r="W18" s="35">
        <f t="shared" si="2"/>
        <v>24</v>
      </c>
      <c r="X18" s="35">
        <f t="shared" si="2"/>
        <v>32446</v>
      </c>
      <c r="Y18" s="36">
        <f t="shared" si="3"/>
        <v>17005</v>
      </c>
      <c r="Z18" s="35">
        <f t="shared" si="4"/>
        <v>23.675522995000001</v>
      </c>
      <c r="AA18" s="35">
        <f t="shared" si="5"/>
        <v>6</v>
      </c>
    </row>
    <row r="19" spans="1:27" s="35" customFormat="1" ht="42.75" customHeight="1" x14ac:dyDescent="0.25">
      <c r="A19" s="37">
        <v>7</v>
      </c>
      <c r="B19" s="171" t="s">
        <v>80</v>
      </c>
      <c r="C19" s="167">
        <v>5</v>
      </c>
      <c r="D19" s="168">
        <v>12125</v>
      </c>
      <c r="E19" s="169">
        <v>7</v>
      </c>
      <c r="F19" s="170">
        <v>8585</v>
      </c>
      <c r="G19" s="167">
        <v>5</v>
      </c>
      <c r="H19" s="168">
        <v>1425</v>
      </c>
      <c r="I19" s="169">
        <v>7</v>
      </c>
      <c r="J19" s="170">
        <v>2300</v>
      </c>
      <c r="K19" s="167">
        <v>7</v>
      </c>
      <c r="L19" s="168">
        <v>2295</v>
      </c>
      <c r="M19" s="40"/>
      <c r="N19" s="41"/>
      <c r="O19" s="38"/>
      <c r="P19" s="39"/>
      <c r="Q19" s="40"/>
      <c r="R19" s="41"/>
      <c r="S19" s="42">
        <f t="shared" si="0"/>
        <v>31</v>
      </c>
      <c r="T19" s="43">
        <f t="shared" si="0"/>
        <v>26730</v>
      </c>
      <c r="U19" s="34">
        <f t="shared" si="1"/>
        <v>7</v>
      </c>
      <c r="W19" s="35">
        <f t="shared" si="2"/>
        <v>31</v>
      </c>
      <c r="X19" s="35">
        <f t="shared" si="2"/>
        <v>26730</v>
      </c>
      <c r="Y19" s="36">
        <f t="shared" si="3"/>
        <v>12125</v>
      </c>
      <c r="Z19" s="35">
        <f t="shared" si="4"/>
        <v>30.732687875</v>
      </c>
      <c r="AA19" s="35">
        <f t="shared" si="5"/>
        <v>7</v>
      </c>
    </row>
    <row r="20" spans="1:27" s="35" customFormat="1" ht="42.75" customHeight="1" x14ac:dyDescent="0.25">
      <c r="A20" s="37">
        <v>8</v>
      </c>
      <c r="B20" s="27"/>
      <c r="C20" s="38"/>
      <c r="D20" s="39"/>
      <c r="E20" s="40"/>
      <c r="F20" s="41"/>
      <c r="G20" s="38"/>
      <c r="H20" s="39"/>
      <c r="I20" s="40"/>
      <c r="J20" s="41"/>
      <c r="K20" s="38"/>
      <c r="L20" s="39"/>
      <c r="M20" s="40"/>
      <c r="N20" s="41"/>
      <c r="O20" s="38"/>
      <c r="P20" s="39"/>
      <c r="Q20" s="40"/>
      <c r="R20" s="41"/>
      <c r="S20" s="42" t="str">
        <f t="shared" si="0"/>
        <v/>
      </c>
      <c r="T20" s="43" t="str">
        <f t="shared" si="0"/>
        <v/>
      </c>
      <c r="U20" s="34" t="str">
        <f t="shared" si="1"/>
        <v/>
      </c>
      <c r="W20" s="35" t="str">
        <f t="shared" si="2"/>
        <v/>
      </c>
      <c r="X20" s="35" t="str">
        <f t="shared" si="2"/>
        <v/>
      </c>
      <c r="Y20" s="36">
        <f t="shared" si="3"/>
        <v>0</v>
      </c>
      <c r="Z20" s="35" t="str">
        <f t="shared" si="4"/>
        <v/>
      </c>
      <c r="AA20" s="35" t="str">
        <f t="shared" si="5"/>
        <v/>
      </c>
    </row>
    <row r="21" spans="1:27" s="35" customFormat="1" ht="42.75" customHeight="1" thickBot="1" x14ac:dyDescent="0.3">
      <c r="A21" s="45">
        <v>15</v>
      </c>
      <c r="B21" s="46"/>
      <c r="C21" s="47"/>
      <c r="D21" s="48"/>
      <c r="E21" s="47"/>
      <c r="F21" s="48"/>
      <c r="G21" s="47"/>
      <c r="H21" s="48"/>
      <c r="I21" s="47"/>
      <c r="J21" s="48"/>
      <c r="K21" s="47"/>
      <c r="L21" s="48"/>
      <c r="M21" s="47"/>
      <c r="N21" s="48"/>
      <c r="O21" s="47"/>
      <c r="P21" s="48"/>
      <c r="Q21" s="47"/>
      <c r="R21" s="48"/>
      <c r="S21" s="49" t="str">
        <f t="shared" si="0"/>
        <v/>
      </c>
      <c r="T21" s="50" t="str">
        <f t="shared" si="0"/>
        <v/>
      </c>
      <c r="U21" s="51" t="str">
        <f>IF(ISNUMBER(AA27)= TRUE,AA27,"")</f>
        <v/>
      </c>
      <c r="W21" s="35" t="str">
        <f>IF(ISNUMBER(#REF!)=TRUE,#REF!,"")</f>
        <v/>
      </c>
      <c r="X21" s="35" t="str">
        <f>IF(ISNUMBER(#REF!)=TRUE,#REF!,"")</f>
        <v/>
      </c>
      <c r="Y21" s="36" t="e">
        <f>MAX(#REF!,#REF!,#REF!,#REF!,#REF!,#REF!,#REF!,#REF!)</f>
        <v>#REF!</v>
      </c>
      <c r="Z21" s="35" t="str">
        <f t="shared" si="4"/>
        <v/>
      </c>
      <c r="AA21" s="35" t="str">
        <f t="shared" si="5"/>
        <v/>
      </c>
    </row>
    <row r="22" spans="1:27" s="35" customFormat="1" ht="42.75" customHeight="1" thickTop="1" x14ac:dyDescent="0.2">
      <c r="A22" s="1"/>
      <c r="B22" s="2"/>
      <c r="C22" s="2"/>
      <c r="D22" s="5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W22" s="35" t="str">
        <f>IF(ISNUMBER(#REF!)=TRUE,#REF!,"")</f>
        <v/>
      </c>
      <c r="X22" s="35" t="str">
        <f>IF(ISNUMBER(#REF!)=TRUE,#REF!,"")</f>
        <v/>
      </c>
      <c r="Y22" s="36" t="e">
        <f>MAX(#REF!,#REF!,#REF!,#REF!,#REF!,#REF!,#REF!,#REF!)</f>
        <v>#REF!</v>
      </c>
      <c r="Z22" s="35" t="str">
        <f t="shared" si="4"/>
        <v/>
      </c>
      <c r="AA22" s="35" t="str">
        <f t="shared" si="5"/>
        <v/>
      </c>
    </row>
    <row r="23" spans="1:27" s="35" customFormat="1" ht="42.75" customHeight="1" x14ac:dyDescent="0.2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W23" s="35" t="str">
        <f>IF(ISNUMBER(#REF!)=TRUE,#REF!,"")</f>
        <v/>
      </c>
      <c r="X23" s="35" t="str">
        <f>IF(ISNUMBER(#REF!)=TRUE,#REF!,"")</f>
        <v/>
      </c>
      <c r="Y23" s="36" t="e">
        <f>MAX(#REF!,#REF!,#REF!,#REF!,#REF!,#REF!,#REF!,#REF!)</f>
        <v>#REF!</v>
      </c>
      <c r="Z23" s="35" t="str">
        <f t="shared" si="4"/>
        <v/>
      </c>
      <c r="AA23" s="35" t="str">
        <f t="shared" si="5"/>
        <v/>
      </c>
    </row>
    <row r="24" spans="1:27" s="35" customFormat="1" ht="42.75" customHeight="1" x14ac:dyDescent="0.2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W24" s="35" t="str">
        <f>IF(ISNUMBER(#REF!)=TRUE,#REF!,"")</f>
        <v/>
      </c>
      <c r="X24" s="35" t="str">
        <f>IF(ISNUMBER(#REF!)=TRUE,#REF!,"")</f>
        <v/>
      </c>
      <c r="Y24" s="36" t="e">
        <f>MAX(#REF!,#REF!,#REF!,#REF!,#REF!,#REF!,#REF!,#REF!)</f>
        <v>#REF!</v>
      </c>
      <c r="Z24" s="35" t="str">
        <f t="shared" si="4"/>
        <v/>
      </c>
      <c r="AA24" s="35" t="str">
        <f t="shared" si="5"/>
        <v/>
      </c>
    </row>
    <row r="25" spans="1:27" s="35" customFormat="1" ht="42.75" customHeight="1" x14ac:dyDescent="0.2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W25" s="35" t="str">
        <f>IF(ISNUMBER(#REF!)=TRUE,#REF!,"")</f>
        <v/>
      </c>
      <c r="X25" s="35" t="str">
        <f>IF(ISNUMBER(#REF!)=TRUE,#REF!,"")</f>
        <v/>
      </c>
      <c r="Y25" s="36" t="e">
        <f>MAX(#REF!,#REF!,#REF!,#REF!,#REF!,#REF!,#REF!,#REF!)</f>
        <v>#REF!</v>
      </c>
      <c r="Z25" s="35" t="str">
        <f t="shared" si="4"/>
        <v/>
      </c>
      <c r="AA25" s="35" t="str">
        <f t="shared" si="5"/>
        <v/>
      </c>
    </row>
    <row r="26" spans="1:27" s="35" customFormat="1" ht="42.75" customHeight="1" x14ac:dyDescent="0.2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W26" s="35" t="str">
        <f>IF(ISNUMBER(#REF!)=TRUE,#REF!,"")</f>
        <v/>
      </c>
      <c r="X26" s="35" t="str">
        <f>IF(ISNUMBER(#REF!)=TRUE,#REF!,"")</f>
        <v/>
      </c>
      <c r="Y26" s="36" t="e">
        <f>MAX(#REF!,#REF!,#REF!,#REF!,#REF!,#REF!,#REF!,#REF!)</f>
        <v>#REF!</v>
      </c>
      <c r="Z26" s="35" t="str">
        <f t="shared" si="4"/>
        <v/>
      </c>
      <c r="AA26" s="35" t="str">
        <f t="shared" si="5"/>
        <v/>
      </c>
    </row>
    <row r="27" spans="1:27" s="35" customFormat="1" ht="42.75" customHeight="1" x14ac:dyDescent="0.2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W27" s="35" t="str">
        <f>IF(ISNUMBER(S21)=TRUE,S21,"")</f>
        <v/>
      </c>
      <c r="X27" s="35" t="str">
        <f>IF(ISNUMBER(T21)=TRUE,T21,"")</f>
        <v/>
      </c>
      <c r="Y27" s="36">
        <f>MAX(D21,F21,H21,J21,L21,N21,P21,R21)</f>
        <v>0</v>
      </c>
      <c r="Z27" s="35" t="str">
        <f t="shared" si="4"/>
        <v/>
      </c>
      <c r="AA27" s="35" t="str">
        <f t="shared" si="5"/>
        <v/>
      </c>
    </row>
  </sheetData>
  <mergeCells count="23">
    <mergeCell ref="B4:D4"/>
    <mergeCell ref="F4:P4"/>
    <mergeCell ref="F5:P5"/>
    <mergeCell ref="F6:P6"/>
    <mergeCell ref="A8:A10"/>
    <mergeCell ref="B8:B12"/>
    <mergeCell ref="C8:D8"/>
    <mergeCell ref="E8:F8"/>
    <mergeCell ref="G8:H8"/>
    <mergeCell ref="I8:J8"/>
    <mergeCell ref="S8:U9"/>
    <mergeCell ref="C9:D9"/>
    <mergeCell ref="E9:F9"/>
    <mergeCell ref="G9:H9"/>
    <mergeCell ref="I9:J9"/>
    <mergeCell ref="K9:L9"/>
    <mergeCell ref="M9:N9"/>
    <mergeCell ref="O9:P9"/>
    <mergeCell ref="Q9:R9"/>
    <mergeCell ref="K8:L8"/>
    <mergeCell ref="M8:N8"/>
    <mergeCell ref="O8:P8"/>
    <mergeCell ref="Q8:R8"/>
  </mergeCells>
  <printOptions horizontalCentered="1"/>
  <pageMargins left="0.78740157480314965" right="0.78740157480314965" top="0.15748031496062992" bottom="0.35433070866141736" header="3.7401574803149606" footer="0.27559055118110237"/>
  <pageSetup paperSize="9" scale="63" orientation="landscape" r:id="rId1"/>
  <headerFooter alignWithMargins="0">
    <oddHeader>&amp;C&amp;G</oddHeader>
  </headerFooter>
  <drawing r:id="rId2"/>
  <legacyDrawing r:id="rId3"/>
  <legacyDrawingHF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C1F9A-0A4D-4F4E-A113-F55F1CE5EA4C}">
  <sheetPr codeName="List2">
    <pageSetUpPr fitToPage="1"/>
  </sheetPr>
  <dimension ref="A1:AB95"/>
  <sheetViews>
    <sheetView showRowColHeaders="0" zoomScaleNormal="100" workbookViewId="0">
      <selection activeCell="O24" sqref="O24"/>
    </sheetView>
  </sheetViews>
  <sheetFormatPr defaultRowHeight="15" x14ac:dyDescent="0.2"/>
  <cols>
    <col min="1" max="1" width="5.140625" style="53" customWidth="1"/>
    <col min="2" max="2" width="21.85546875" style="55" bestFit="1" customWidth="1"/>
    <col min="3" max="3" width="19.85546875" style="2" customWidth="1"/>
    <col min="4" max="4" width="5.7109375" style="2" customWidth="1"/>
    <col min="5" max="5" width="9.28515625" style="54" customWidth="1"/>
    <col min="6" max="6" width="5.7109375" style="2" customWidth="1"/>
    <col min="7" max="7" width="9.28515625" style="54" customWidth="1"/>
    <col min="8" max="8" width="5.7109375" style="2" customWidth="1"/>
    <col min="9" max="9" width="9.28515625" style="54" customWidth="1"/>
    <col min="10" max="10" width="5.7109375" style="2" customWidth="1"/>
    <col min="11" max="11" width="9.28515625" style="54" customWidth="1"/>
    <col min="12" max="12" width="5.7109375" style="2" customWidth="1"/>
    <col min="13" max="13" width="9.28515625" style="54" customWidth="1"/>
    <col min="14" max="14" width="5.7109375" style="2" customWidth="1"/>
    <col min="15" max="15" width="9.28515625" style="54" customWidth="1"/>
    <col min="16" max="16" width="5.7109375" style="2" customWidth="1"/>
    <col min="17" max="17" width="9.28515625" style="54" customWidth="1"/>
    <col min="18" max="18" width="5.7109375" style="2" customWidth="1"/>
    <col min="19" max="19" width="9.28515625" style="54" customWidth="1"/>
    <col min="20" max="20" width="6.7109375" style="2" customWidth="1"/>
    <col min="21" max="21" width="10" style="54" customWidth="1"/>
    <col min="22" max="22" width="10.5703125" style="2" customWidth="1"/>
    <col min="23" max="23" width="9.140625" style="2" customWidth="1"/>
    <col min="24" max="25" width="9.140625" style="2" hidden="1" customWidth="1"/>
    <col min="26" max="26" width="10.85546875" style="2" hidden="1" customWidth="1"/>
    <col min="27" max="27" width="15.5703125" style="2" hidden="1" customWidth="1"/>
    <col min="28" max="28" width="14.5703125" style="2" hidden="1" customWidth="1"/>
    <col min="29" max="16384" width="9.140625" style="2"/>
  </cols>
  <sheetData>
    <row r="1" spans="1:28" ht="27.75" x14ac:dyDescent="0.4">
      <c r="B1" s="126"/>
      <c r="C1" s="126"/>
      <c r="E1" s="98" t="s">
        <v>1</v>
      </c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</row>
    <row r="2" spans="1:28" ht="23.25" x14ac:dyDescent="0.35">
      <c r="B2" s="127" t="s">
        <v>36</v>
      </c>
      <c r="C2" s="127"/>
      <c r="D2" s="127"/>
      <c r="E2" s="98" t="s">
        <v>82</v>
      </c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</row>
    <row r="3" spans="1:28" ht="23.25" x14ac:dyDescent="0.35">
      <c r="E3" s="128" t="s">
        <v>37</v>
      </c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</row>
    <row r="4" spans="1:28" ht="15.75" thickBot="1" x14ac:dyDescent="0.25">
      <c r="B4" s="56"/>
      <c r="D4" s="57"/>
      <c r="E4" s="58"/>
      <c r="H4" s="57"/>
      <c r="I4" s="58"/>
      <c r="L4" s="57"/>
      <c r="M4" s="58"/>
      <c r="P4" s="57"/>
      <c r="Q4" s="58"/>
    </row>
    <row r="5" spans="1:28" ht="20.25" customHeight="1" thickTop="1" x14ac:dyDescent="0.2">
      <c r="A5" s="120" t="s">
        <v>5</v>
      </c>
      <c r="B5" s="122" t="s">
        <v>38</v>
      </c>
      <c r="C5" s="124" t="s">
        <v>6</v>
      </c>
      <c r="D5" s="108" t="s">
        <v>7</v>
      </c>
      <c r="E5" s="109"/>
      <c r="F5" s="106" t="s">
        <v>8</v>
      </c>
      <c r="G5" s="107"/>
      <c r="H5" s="108" t="s">
        <v>9</v>
      </c>
      <c r="I5" s="109"/>
      <c r="J5" s="106" t="s">
        <v>10</v>
      </c>
      <c r="K5" s="107"/>
      <c r="L5" s="108" t="s">
        <v>11</v>
      </c>
      <c r="M5" s="109"/>
      <c r="N5" s="106" t="s">
        <v>12</v>
      </c>
      <c r="O5" s="107"/>
      <c r="P5" s="108" t="s">
        <v>13</v>
      </c>
      <c r="Q5" s="109"/>
      <c r="R5" s="106" t="s">
        <v>14</v>
      </c>
      <c r="S5" s="107"/>
      <c r="T5" s="112" t="s">
        <v>15</v>
      </c>
      <c r="U5" s="113"/>
      <c r="V5" s="114"/>
    </row>
    <row r="6" spans="1:28" ht="39.950000000000003" customHeight="1" x14ac:dyDescent="0.2">
      <c r="A6" s="121"/>
      <c r="B6" s="123"/>
      <c r="C6" s="125"/>
      <c r="D6" s="129" t="s">
        <v>70</v>
      </c>
      <c r="E6" s="130"/>
      <c r="F6" s="134" t="s">
        <v>71</v>
      </c>
      <c r="G6" s="135"/>
      <c r="H6" s="129" t="s">
        <v>72</v>
      </c>
      <c r="I6" s="130"/>
      <c r="J6" s="129" t="s">
        <v>73</v>
      </c>
      <c r="K6" s="130"/>
      <c r="L6" s="129" t="s">
        <v>74</v>
      </c>
      <c r="M6" s="130"/>
      <c r="N6" s="134" t="s">
        <v>75</v>
      </c>
      <c r="O6" s="135"/>
      <c r="P6" s="131"/>
      <c r="Q6" s="132"/>
      <c r="R6" s="131"/>
      <c r="S6" s="132"/>
      <c r="T6" s="115"/>
      <c r="U6" s="116"/>
      <c r="V6" s="117"/>
    </row>
    <row r="7" spans="1:28" ht="12.75" customHeight="1" x14ac:dyDescent="0.2">
      <c r="A7" s="121"/>
      <c r="B7" s="123"/>
      <c r="C7" s="125"/>
      <c r="D7" s="59"/>
      <c r="E7" s="60"/>
      <c r="F7" s="59"/>
      <c r="G7" s="61"/>
      <c r="H7" s="62"/>
      <c r="I7" s="60"/>
      <c r="J7" s="59"/>
      <c r="K7" s="61"/>
      <c r="L7" s="62"/>
      <c r="M7" s="60"/>
      <c r="N7" s="59"/>
      <c r="O7" s="63"/>
      <c r="P7" s="62"/>
      <c r="Q7" s="60"/>
      <c r="R7" s="59"/>
      <c r="S7" s="61"/>
      <c r="T7" s="62"/>
      <c r="U7" s="64"/>
      <c r="V7" s="65"/>
      <c r="W7" s="66"/>
    </row>
    <row r="8" spans="1:28" ht="12.75" customHeight="1" x14ac:dyDescent="0.2">
      <c r="A8" s="14"/>
      <c r="B8" s="67"/>
      <c r="C8" s="5"/>
      <c r="D8" s="68" t="s">
        <v>22</v>
      </c>
      <c r="E8" s="69" t="s">
        <v>23</v>
      </c>
      <c r="F8" s="68" t="s">
        <v>22</v>
      </c>
      <c r="G8" s="70" t="s">
        <v>23</v>
      </c>
      <c r="H8" s="71" t="s">
        <v>22</v>
      </c>
      <c r="I8" s="69" t="s">
        <v>23</v>
      </c>
      <c r="J8" s="68" t="s">
        <v>22</v>
      </c>
      <c r="K8" s="70" t="s">
        <v>23</v>
      </c>
      <c r="L8" s="71" t="s">
        <v>22</v>
      </c>
      <c r="M8" s="69" t="s">
        <v>23</v>
      </c>
      <c r="N8" s="68" t="s">
        <v>22</v>
      </c>
      <c r="O8" s="72" t="s">
        <v>23</v>
      </c>
      <c r="P8" s="71" t="s">
        <v>22</v>
      </c>
      <c r="Q8" s="69" t="s">
        <v>23</v>
      </c>
      <c r="R8" s="68" t="s">
        <v>22</v>
      </c>
      <c r="S8" s="70" t="s">
        <v>23</v>
      </c>
      <c r="T8" s="71" t="s">
        <v>22</v>
      </c>
      <c r="U8" s="73" t="s">
        <v>24</v>
      </c>
      <c r="V8" s="74" t="s">
        <v>25</v>
      </c>
    </row>
    <row r="9" spans="1:28" ht="12.75" customHeight="1" thickBot="1" x14ac:dyDescent="0.25">
      <c r="A9" s="19"/>
      <c r="B9" s="75"/>
      <c r="C9" s="20"/>
      <c r="D9" s="76"/>
      <c r="E9" s="77"/>
      <c r="F9" s="76"/>
      <c r="G9" s="78"/>
      <c r="H9" s="76"/>
      <c r="I9" s="77"/>
      <c r="J9" s="76"/>
      <c r="K9" s="78"/>
      <c r="L9" s="76"/>
      <c r="M9" s="77"/>
      <c r="N9" s="76"/>
      <c r="O9" s="78"/>
      <c r="P9" s="76"/>
      <c r="Q9" s="77"/>
      <c r="R9" s="76"/>
      <c r="S9" s="78"/>
      <c r="T9" s="76"/>
      <c r="U9" s="79"/>
      <c r="V9" s="25"/>
    </row>
    <row r="10" spans="1:28" s="35" customFormat="1" ht="15" customHeight="1" thickTop="1" x14ac:dyDescent="0.25">
      <c r="A10" s="95">
        <v>1</v>
      </c>
      <c r="B10" s="180" t="s">
        <v>90</v>
      </c>
      <c r="C10" s="181" t="s">
        <v>79</v>
      </c>
      <c r="D10" s="178">
        <v>3</v>
      </c>
      <c r="E10" s="179">
        <v>8680</v>
      </c>
      <c r="F10" s="176">
        <v>1</v>
      </c>
      <c r="G10" s="177">
        <v>6470</v>
      </c>
      <c r="H10" s="178">
        <v>1</v>
      </c>
      <c r="I10" s="179">
        <v>3035</v>
      </c>
      <c r="J10" s="176">
        <v>3</v>
      </c>
      <c r="K10" s="177">
        <v>925</v>
      </c>
      <c r="L10" s="178">
        <v>2</v>
      </c>
      <c r="M10" s="179">
        <v>1555</v>
      </c>
      <c r="N10" s="38"/>
      <c r="O10" s="39"/>
      <c r="P10" s="40"/>
      <c r="Q10" s="41"/>
      <c r="R10" s="38"/>
      <c r="S10" s="39"/>
      <c r="T10" s="80">
        <f t="shared" ref="T10:U48" si="0">IF(ISNUMBER(D10)=TRUE,SUM(D10,F10,H10,J10,L10,N10,P10,R10),"")</f>
        <v>10</v>
      </c>
      <c r="U10" s="33">
        <f t="shared" si="0"/>
        <v>20665</v>
      </c>
      <c r="V10" s="34">
        <f t="shared" ref="V10:V48" si="1">IF(ISNUMBER(AB10)=TRUE,AB10,"")</f>
        <v>1</v>
      </c>
      <c r="W10" s="35">
        <f t="shared" ref="W10:W48" si="2">IF(ISNUMBER(V10)=TRUE,1,"")</f>
        <v>1</v>
      </c>
      <c r="X10" s="35">
        <f t="shared" ref="X10:Y41" si="3">IF(ISNUMBER(T10)=TRUE,T10,"")</f>
        <v>10</v>
      </c>
      <c r="Y10" s="35">
        <f t="shared" si="3"/>
        <v>20665</v>
      </c>
      <c r="Z10" s="36">
        <f t="shared" ref="Z10:Z48" si="4">MAX(E10,G10,I10,K10,M10,O10,Q10,S10)</f>
        <v>8680</v>
      </c>
      <c r="AA10" s="35">
        <f t="shared" ref="AA10:AA73" si="5">IF(ISNUMBER(X10)=TRUE,X10-Y10/100000-Z10/1000000000,"")</f>
        <v>9.7933413199999997</v>
      </c>
      <c r="AB10" s="35">
        <f t="shared" ref="AB10:AB73" si="6">IF(ISNUMBER(AA10)=TRUE,RANK(AA10,$AA$10:$AA$95,1),"")</f>
        <v>1</v>
      </c>
    </row>
    <row r="11" spans="1:28" s="35" customFormat="1" ht="15" customHeight="1" x14ac:dyDescent="0.25">
      <c r="A11" s="96">
        <v>2</v>
      </c>
      <c r="B11" s="180" t="s">
        <v>86</v>
      </c>
      <c r="C11" s="184" t="s">
        <v>87</v>
      </c>
      <c r="D11" s="178">
        <v>2</v>
      </c>
      <c r="E11" s="179">
        <v>9035</v>
      </c>
      <c r="F11" s="176">
        <v>6</v>
      </c>
      <c r="G11" s="177">
        <v>3075</v>
      </c>
      <c r="H11" s="178">
        <v>2</v>
      </c>
      <c r="I11" s="179">
        <v>1910</v>
      </c>
      <c r="J11" s="176">
        <v>1</v>
      </c>
      <c r="K11" s="177">
        <v>2025</v>
      </c>
      <c r="L11" s="178">
        <v>1</v>
      </c>
      <c r="M11" s="179">
        <v>2060</v>
      </c>
      <c r="N11" s="38"/>
      <c r="O11" s="39"/>
      <c r="P11" s="40"/>
      <c r="Q11" s="41"/>
      <c r="R11" s="38"/>
      <c r="S11" s="39"/>
      <c r="T11" s="80">
        <f t="shared" si="0"/>
        <v>12</v>
      </c>
      <c r="U11" s="33">
        <f t="shared" si="0"/>
        <v>18105</v>
      </c>
      <c r="V11" s="34">
        <f t="shared" si="1"/>
        <v>2</v>
      </c>
      <c r="W11" s="35">
        <f t="shared" si="2"/>
        <v>1</v>
      </c>
      <c r="X11" s="35">
        <f t="shared" si="3"/>
        <v>12</v>
      </c>
      <c r="Y11" s="35">
        <f t="shared" si="3"/>
        <v>18105</v>
      </c>
      <c r="Z11" s="36">
        <f t="shared" si="4"/>
        <v>9035</v>
      </c>
      <c r="AA11" s="35">
        <f t="shared" si="5"/>
        <v>11.818940964999999</v>
      </c>
      <c r="AB11" s="35">
        <f t="shared" si="6"/>
        <v>2</v>
      </c>
    </row>
    <row r="12" spans="1:28" s="35" customFormat="1" ht="15" customHeight="1" x14ac:dyDescent="0.25">
      <c r="A12" s="96">
        <v>3</v>
      </c>
      <c r="B12" s="180" t="s">
        <v>99</v>
      </c>
      <c r="C12" s="184" t="s">
        <v>81</v>
      </c>
      <c r="D12" s="178">
        <v>5</v>
      </c>
      <c r="E12" s="179">
        <v>4050</v>
      </c>
      <c r="F12" s="176">
        <v>1</v>
      </c>
      <c r="G12" s="177">
        <v>13050</v>
      </c>
      <c r="H12" s="178">
        <v>3</v>
      </c>
      <c r="I12" s="179">
        <v>855</v>
      </c>
      <c r="J12" s="176">
        <v>4</v>
      </c>
      <c r="K12" s="177">
        <v>1645</v>
      </c>
      <c r="L12" s="178">
        <v>1</v>
      </c>
      <c r="M12" s="179">
        <v>3115</v>
      </c>
      <c r="N12" s="38"/>
      <c r="O12" s="39"/>
      <c r="P12" s="40"/>
      <c r="Q12" s="41"/>
      <c r="R12" s="38"/>
      <c r="S12" s="39"/>
      <c r="T12" s="80">
        <f t="shared" si="0"/>
        <v>14</v>
      </c>
      <c r="U12" s="33">
        <f t="shared" si="0"/>
        <v>22715</v>
      </c>
      <c r="V12" s="34">
        <f t="shared" si="1"/>
        <v>3</v>
      </c>
      <c r="W12" s="35">
        <f t="shared" si="2"/>
        <v>1</v>
      </c>
      <c r="X12" s="35">
        <f t="shared" si="3"/>
        <v>14</v>
      </c>
      <c r="Y12" s="35">
        <f t="shared" si="3"/>
        <v>22715</v>
      </c>
      <c r="Z12" s="36">
        <f t="shared" si="4"/>
        <v>13050</v>
      </c>
      <c r="AA12" s="35">
        <f t="shared" si="5"/>
        <v>13.77283695</v>
      </c>
      <c r="AB12" s="35">
        <f t="shared" si="6"/>
        <v>3</v>
      </c>
    </row>
    <row r="13" spans="1:28" s="35" customFormat="1" ht="15" customHeight="1" x14ac:dyDescent="0.25">
      <c r="A13" s="95">
        <v>4</v>
      </c>
      <c r="B13" s="180" t="s">
        <v>93</v>
      </c>
      <c r="C13" s="184" t="s">
        <v>78</v>
      </c>
      <c r="D13" s="178">
        <v>3</v>
      </c>
      <c r="E13" s="179">
        <v>5785</v>
      </c>
      <c r="F13" s="176">
        <v>5</v>
      </c>
      <c r="G13" s="177">
        <v>3540</v>
      </c>
      <c r="H13" s="178">
        <v>5</v>
      </c>
      <c r="I13" s="179">
        <v>390</v>
      </c>
      <c r="J13" s="176">
        <v>2</v>
      </c>
      <c r="K13" s="177">
        <v>1220</v>
      </c>
      <c r="L13" s="178">
        <v>3</v>
      </c>
      <c r="M13" s="179">
        <v>1840</v>
      </c>
      <c r="N13" s="38"/>
      <c r="O13" s="39"/>
      <c r="P13" s="40"/>
      <c r="Q13" s="41"/>
      <c r="R13" s="38"/>
      <c r="S13" s="39"/>
      <c r="T13" s="80">
        <f t="shared" si="0"/>
        <v>18</v>
      </c>
      <c r="U13" s="33">
        <f t="shared" si="0"/>
        <v>12775</v>
      </c>
      <c r="V13" s="34">
        <f t="shared" si="1"/>
        <v>4</v>
      </c>
      <c r="W13" s="35">
        <f t="shared" si="2"/>
        <v>1</v>
      </c>
      <c r="X13" s="35">
        <f t="shared" si="3"/>
        <v>18</v>
      </c>
      <c r="Y13" s="35">
        <f t="shared" si="3"/>
        <v>12775</v>
      </c>
      <c r="Z13" s="36">
        <f t="shared" si="4"/>
        <v>5785</v>
      </c>
      <c r="AA13" s="35">
        <f t="shared" si="5"/>
        <v>17.872244215000002</v>
      </c>
      <c r="AB13" s="35">
        <f t="shared" si="6"/>
        <v>4</v>
      </c>
    </row>
    <row r="14" spans="1:28" s="35" customFormat="1" ht="15" customHeight="1" x14ac:dyDescent="0.25">
      <c r="A14" s="96">
        <v>5</v>
      </c>
      <c r="B14" s="182" t="s">
        <v>89</v>
      </c>
      <c r="C14" s="184" t="s">
        <v>33</v>
      </c>
      <c r="D14" s="176">
        <v>2</v>
      </c>
      <c r="E14" s="175">
        <v>6430</v>
      </c>
      <c r="F14" s="172">
        <v>3</v>
      </c>
      <c r="G14" s="183">
        <v>10720</v>
      </c>
      <c r="H14" s="174">
        <v>1</v>
      </c>
      <c r="I14" s="175">
        <v>1335</v>
      </c>
      <c r="J14" s="172">
        <v>7</v>
      </c>
      <c r="K14" s="173">
        <v>185</v>
      </c>
      <c r="L14" s="174">
        <v>6</v>
      </c>
      <c r="M14" s="175">
        <v>1080</v>
      </c>
      <c r="N14" s="28"/>
      <c r="O14" s="29"/>
      <c r="P14" s="30"/>
      <c r="Q14" s="31"/>
      <c r="R14" s="28"/>
      <c r="S14" s="29"/>
      <c r="T14" s="80">
        <f t="shared" si="0"/>
        <v>19</v>
      </c>
      <c r="U14" s="33">
        <f t="shared" si="0"/>
        <v>19750</v>
      </c>
      <c r="V14" s="34">
        <f t="shared" si="1"/>
        <v>5</v>
      </c>
      <c r="W14" s="35">
        <f t="shared" si="2"/>
        <v>1</v>
      </c>
      <c r="X14" s="35">
        <f t="shared" si="3"/>
        <v>19</v>
      </c>
      <c r="Y14" s="35">
        <f t="shared" si="3"/>
        <v>19750</v>
      </c>
      <c r="Z14" s="36">
        <f t="shared" si="4"/>
        <v>10720</v>
      </c>
      <c r="AA14" s="35">
        <f t="shared" si="5"/>
        <v>18.80248928</v>
      </c>
      <c r="AB14" s="35">
        <f t="shared" si="6"/>
        <v>5</v>
      </c>
    </row>
    <row r="15" spans="1:28" s="35" customFormat="1" ht="15" customHeight="1" x14ac:dyDescent="0.25">
      <c r="A15" s="96">
        <v>6</v>
      </c>
      <c r="B15" s="180" t="s">
        <v>83</v>
      </c>
      <c r="C15" s="184" t="s">
        <v>76</v>
      </c>
      <c r="D15" s="178">
        <v>1</v>
      </c>
      <c r="E15" s="179">
        <v>11360</v>
      </c>
      <c r="F15" s="176">
        <v>5</v>
      </c>
      <c r="G15" s="177">
        <v>4220</v>
      </c>
      <c r="H15" s="178">
        <v>8</v>
      </c>
      <c r="I15" s="179">
        <v>0</v>
      </c>
      <c r="J15" s="176">
        <v>1</v>
      </c>
      <c r="K15" s="177">
        <v>1355</v>
      </c>
      <c r="L15" s="178">
        <v>4</v>
      </c>
      <c r="M15" s="179">
        <v>1070</v>
      </c>
      <c r="N15" s="38"/>
      <c r="O15" s="39"/>
      <c r="P15" s="40"/>
      <c r="Q15" s="41"/>
      <c r="R15" s="38"/>
      <c r="S15" s="39"/>
      <c r="T15" s="80">
        <f t="shared" si="0"/>
        <v>19</v>
      </c>
      <c r="U15" s="33">
        <f t="shared" si="0"/>
        <v>18005</v>
      </c>
      <c r="V15" s="34">
        <f t="shared" si="1"/>
        <v>6</v>
      </c>
      <c r="W15" s="35">
        <f t="shared" si="2"/>
        <v>1</v>
      </c>
      <c r="X15" s="35">
        <f t="shared" si="3"/>
        <v>19</v>
      </c>
      <c r="Y15" s="35">
        <f t="shared" si="3"/>
        <v>18005</v>
      </c>
      <c r="Z15" s="36">
        <f t="shared" si="4"/>
        <v>11360</v>
      </c>
      <c r="AA15" s="35">
        <f t="shared" si="5"/>
        <v>18.81993864</v>
      </c>
      <c r="AB15" s="35">
        <f t="shared" si="6"/>
        <v>6</v>
      </c>
    </row>
    <row r="16" spans="1:28" s="35" customFormat="1" ht="15" customHeight="1" x14ac:dyDescent="0.25">
      <c r="A16" s="95">
        <v>7</v>
      </c>
      <c r="B16" s="180" t="s">
        <v>92</v>
      </c>
      <c r="C16" s="184" t="s">
        <v>76</v>
      </c>
      <c r="D16" s="178">
        <v>3</v>
      </c>
      <c r="E16" s="179">
        <v>8185</v>
      </c>
      <c r="F16" s="176">
        <v>1</v>
      </c>
      <c r="G16" s="177">
        <v>15435</v>
      </c>
      <c r="H16" s="178">
        <v>7</v>
      </c>
      <c r="I16" s="179">
        <v>305</v>
      </c>
      <c r="J16" s="176">
        <v>5</v>
      </c>
      <c r="K16" s="177">
        <v>665</v>
      </c>
      <c r="L16" s="178">
        <v>4</v>
      </c>
      <c r="M16" s="179">
        <v>1895</v>
      </c>
      <c r="N16" s="38"/>
      <c r="O16" s="39"/>
      <c r="P16" s="40"/>
      <c r="Q16" s="41"/>
      <c r="R16" s="38" t="s">
        <v>91</v>
      </c>
      <c r="S16" s="39" t="s">
        <v>91</v>
      </c>
      <c r="T16" s="80">
        <f t="shared" si="0"/>
        <v>20</v>
      </c>
      <c r="U16" s="33">
        <f t="shared" si="0"/>
        <v>26485</v>
      </c>
      <c r="V16" s="34">
        <f t="shared" si="1"/>
        <v>7</v>
      </c>
      <c r="W16" s="35">
        <f t="shared" si="2"/>
        <v>1</v>
      </c>
      <c r="X16" s="35">
        <f t="shared" si="3"/>
        <v>20</v>
      </c>
      <c r="Y16" s="35">
        <f t="shared" si="3"/>
        <v>26485</v>
      </c>
      <c r="Z16" s="36">
        <f t="shared" si="4"/>
        <v>15435</v>
      </c>
      <c r="AA16" s="35">
        <f t="shared" si="5"/>
        <v>19.735134564999999</v>
      </c>
      <c r="AB16" s="35">
        <f t="shared" si="6"/>
        <v>7</v>
      </c>
    </row>
    <row r="17" spans="1:28" s="35" customFormat="1" ht="15" customHeight="1" x14ac:dyDescent="0.25">
      <c r="A17" s="96">
        <v>8</v>
      </c>
      <c r="B17" s="180" t="s">
        <v>85</v>
      </c>
      <c r="C17" s="184" t="s">
        <v>78</v>
      </c>
      <c r="D17" s="178">
        <v>1</v>
      </c>
      <c r="E17" s="179">
        <v>8245</v>
      </c>
      <c r="F17" s="176">
        <v>8</v>
      </c>
      <c r="G17" s="177">
        <v>0</v>
      </c>
      <c r="H17" s="178">
        <v>4</v>
      </c>
      <c r="I17" s="179">
        <v>360</v>
      </c>
      <c r="J17" s="176">
        <v>6</v>
      </c>
      <c r="K17" s="177">
        <v>730</v>
      </c>
      <c r="L17" s="178">
        <v>2</v>
      </c>
      <c r="M17" s="179">
        <v>2845</v>
      </c>
      <c r="N17" s="38"/>
      <c r="O17" s="39"/>
      <c r="P17" s="40"/>
      <c r="Q17" s="41"/>
      <c r="R17" s="38"/>
      <c r="S17" s="39"/>
      <c r="T17" s="80">
        <f t="shared" si="0"/>
        <v>21</v>
      </c>
      <c r="U17" s="33">
        <f t="shared" si="0"/>
        <v>12180</v>
      </c>
      <c r="V17" s="34">
        <f t="shared" si="1"/>
        <v>8</v>
      </c>
      <c r="W17" s="35">
        <f t="shared" si="2"/>
        <v>1</v>
      </c>
      <c r="X17" s="35">
        <f t="shared" si="3"/>
        <v>21</v>
      </c>
      <c r="Y17" s="35">
        <f t="shared" si="3"/>
        <v>12180</v>
      </c>
      <c r="Z17" s="36">
        <f t="shared" si="4"/>
        <v>8245</v>
      </c>
      <c r="AA17" s="35">
        <f t="shared" si="5"/>
        <v>20.878191755</v>
      </c>
      <c r="AB17" s="35">
        <f t="shared" si="6"/>
        <v>8</v>
      </c>
    </row>
    <row r="18" spans="1:28" s="35" customFormat="1" ht="15" customHeight="1" x14ac:dyDescent="0.25">
      <c r="A18" s="96">
        <v>9</v>
      </c>
      <c r="B18" s="180" t="s">
        <v>152</v>
      </c>
      <c r="C18" s="181" t="s">
        <v>33</v>
      </c>
      <c r="D18" s="178">
        <v>8</v>
      </c>
      <c r="E18" s="179">
        <v>0</v>
      </c>
      <c r="F18" s="176">
        <v>7</v>
      </c>
      <c r="G18" s="177">
        <v>2880</v>
      </c>
      <c r="H18" s="178">
        <v>1</v>
      </c>
      <c r="I18" s="179">
        <v>1055</v>
      </c>
      <c r="J18" s="176">
        <v>2</v>
      </c>
      <c r="K18" s="177">
        <v>1895</v>
      </c>
      <c r="L18" s="178">
        <v>3</v>
      </c>
      <c r="M18" s="179">
        <v>1165</v>
      </c>
      <c r="N18" s="38"/>
      <c r="O18" s="39"/>
      <c r="P18" s="40"/>
      <c r="Q18" s="41"/>
      <c r="R18" s="38"/>
      <c r="S18" s="39"/>
      <c r="T18" s="80">
        <f t="shared" si="0"/>
        <v>21</v>
      </c>
      <c r="U18" s="33">
        <f t="shared" si="0"/>
        <v>6995</v>
      </c>
      <c r="V18" s="34">
        <f t="shared" si="1"/>
        <v>9</v>
      </c>
      <c r="W18" s="35">
        <f t="shared" si="2"/>
        <v>1</v>
      </c>
      <c r="X18" s="35">
        <f t="shared" si="3"/>
        <v>21</v>
      </c>
      <c r="Y18" s="35">
        <f t="shared" si="3"/>
        <v>6995</v>
      </c>
      <c r="Z18" s="36">
        <f t="shared" si="4"/>
        <v>2880</v>
      </c>
      <c r="AA18" s="35">
        <f t="shared" si="5"/>
        <v>20.930047120000001</v>
      </c>
      <c r="AB18" s="35">
        <f t="shared" si="6"/>
        <v>9</v>
      </c>
    </row>
    <row r="19" spans="1:28" s="35" customFormat="1" ht="15" customHeight="1" x14ac:dyDescent="0.25">
      <c r="A19" s="95">
        <v>10</v>
      </c>
      <c r="B19" s="180" t="s">
        <v>165</v>
      </c>
      <c r="C19" s="181" t="s">
        <v>76</v>
      </c>
      <c r="D19" s="178">
        <v>8</v>
      </c>
      <c r="E19" s="179">
        <v>0</v>
      </c>
      <c r="F19" s="176">
        <v>8</v>
      </c>
      <c r="G19" s="177">
        <v>0</v>
      </c>
      <c r="H19" s="178">
        <v>2</v>
      </c>
      <c r="I19" s="179">
        <v>1035</v>
      </c>
      <c r="J19" s="176">
        <v>1</v>
      </c>
      <c r="K19" s="177">
        <v>3415</v>
      </c>
      <c r="L19" s="178">
        <v>2</v>
      </c>
      <c r="M19" s="179">
        <v>1885</v>
      </c>
      <c r="N19" s="38"/>
      <c r="O19" s="39"/>
      <c r="P19" s="40"/>
      <c r="Q19" s="41"/>
      <c r="R19" s="38"/>
      <c r="S19" s="39"/>
      <c r="T19" s="80">
        <f t="shared" si="0"/>
        <v>21</v>
      </c>
      <c r="U19" s="33">
        <f t="shared" si="0"/>
        <v>6335</v>
      </c>
      <c r="V19" s="34">
        <f t="shared" si="1"/>
        <v>10</v>
      </c>
      <c r="W19" s="35">
        <f t="shared" si="2"/>
        <v>1</v>
      </c>
      <c r="X19" s="35">
        <f t="shared" si="3"/>
        <v>21</v>
      </c>
      <c r="Y19" s="35">
        <f t="shared" si="3"/>
        <v>6335</v>
      </c>
      <c r="Z19" s="36">
        <f t="shared" si="4"/>
        <v>3415</v>
      </c>
      <c r="AA19" s="35">
        <f t="shared" si="5"/>
        <v>20.936646585000002</v>
      </c>
      <c r="AB19" s="35">
        <f t="shared" si="6"/>
        <v>10</v>
      </c>
    </row>
    <row r="20" spans="1:28" s="35" customFormat="1" ht="15" customHeight="1" x14ac:dyDescent="0.25">
      <c r="A20" s="96">
        <v>11</v>
      </c>
      <c r="B20" s="180" t="s">
        <v>94</v>
      </c>
      <c r="C20" s="181" t="s">
        <v>79</v>
      </c>
      <c r="D20" s="178">
        <v>4</v>
      </c>
      <c r="E20" s="179">
        <v>7125</v>
      </c>
      <c r="F20" s="176">
        <v>2</v>
      </c>
      <c r="G20" s="177">
        <v>11115</v>
      </c>
      <c r="H20" s="178">
        <v>5</v>
      </c>
      <c r="I20" s="179">
        <v>295</v>
      </c>
      <c r="J20" s="176">
        <v>7</v>
      </c>
      <c r="K20" s="177">
        <v>670</v>
      </c>
      <c r="L20" s="178">
        <v>5</v>
      </c>
      <c r="M20" s="179">
        <v>1250</v>
      </c>
      <c r="N20" s="38"/>
      <c r="O20" s="39"/>
      <c r="P20" s="40"/>
      <c r="Q20" s="41"/>
      <c r="R20" s="38"/>
      <c r="S20" s="39"/>
      <c r="T20" s="80">
        <f t="shared" si="0"/>
        <v>23</v>
      </c>
      <c r="U20" s="33">
        <f t="shared" si="0"/>
        <v>20455</v>
      </c>
      <c r="V20" s="34">
        <f t="shared" si="1"/>
        <v>11</v>
      </c>
      <c r="W20" s="35">
        <f t="shared" si="2"/>
        <v>1</v>
      </c>
      <c r="X20" s="35">
        <f t="shared" si="3"/>
        <v>23</v>
      </c>
      <c r="Y20" s="35">
        <f t="shared" si="3"/>
        <v>20455</v>
      </c>
      <c r="Z20" s="36">
        <f t="shared" si="4"/>
        <v>11115</v>
      </c>
      <c r="AA20" s="35">
        <f t="shared" si="5"/>
        <v>22.795438884999999</v>
      </c>
      <c r="AB20" s="35">
        <f t="shared" si="6"/>
        <v>11</v>
      </c>
    </row>
    <row r="21" spans="1:28" s="35" customFormat="1" ht="15" customHeight="1" x14ac:dyDescent="0.25">
      <c r="A21" s="96">
        <v>12</v>
      </c>
      <c r="B21" s="180" t="s">
        <v>88</v>
      </c>
      <c r="C21" s="184" t="s">
        <v>87</v>
      </c>
      <c r="D21" s="178">
        <v>2</v>
      </c>
      <c r="E21" s="179">
        <v>8221</v>
      </c>
      <c r="F21" s="176">
        <v>4</v>
      </c>
      <c r="G21" s="177">
        <v>7480</v>
      </c>
      <c r="H21" s="178">
        <v>8</v>
      </c>
      <c r="I21" s="179">
        <v>0</v>
      </c>
      <c r="J21" s="176">
        <v>3</v>
      </c>
      <c r="K21" s="177">
        <v>1855</v>
      </c>
      <c r="L21" s="178">
        <v>7</v>
      </c>
      <c r="M21" s="179">
        <v>480</v>
      </c>
      <c r="N21" s="38"/>
      <c r="O21" s="39"/>
      <c r="P21" s="40"/>
      <c r="Q21" s="41"/>
      <c r="R21" s="38"/>
      <c r="S21" s="39"/>
      <c r="T21" s="80">
        <f t="shared" si="0"/>
        <v>24</v>
      </c>
      <c r="U21" s="33">
        <f t="shared" si="0"/>
        <v>18036</v>
      </c>
      <c r="V21" s="34">
        <f t="shared" si="1"/>
        <v>12</v>
      </c>
      <c r="W21" s="35">
        <f t="shared" si="2"/>
        <v>1</v>
      </c>
      <c r="X21" s="35">
        <f t="shared" si="3"/>
        <v>24</v>
      </c>
      <c r="Y21" s="35">
        <f t="shared" si="3"/>
        <v>18036</v>
      </c>
      <c r="Z21" s="36">
        <f t="shared" si="4"/>
        <v>8221</v>
      </c>
      <c r="AA21" s="35">
        <f t="shared" si="5"/>
        <v>23.819631778999998</v>
      </c>
      <c r="AB21" s="35">
        <f t="shared" si="6"/>
        <v>12</v>
      </c>
    </row>
    <row r="22" spans="1:28" ht="15" customHeight="1" x14ac:dyDescent="0.2">
      <c r="A22" s="95">
        <v>13</v>
      </c>
      <c r="B22" s="180" t="s">
        <v>102</v>
      </c>
      <c r="C22" s="184" t="s">
        <v>78</v>
      </c>
      <c r="D22" s="178">
        <v>6</v>
      </c>
      <c r="E22" s="179">
        <v>3130</v>
      </c>
      <c r="F22" s="176">
        <v>3</v>
      </c>
      <c r="G22" s="177">
        <v>4215</v>
      </c>
      <c r="H22" s="178">
        <v>8</v>
      </c>
      <c r="I22" s="179">
        <v>0</v>
      </c>
      <c r="J22" s="176">
        <v>6</v>
      </c>
      <c r="K22" s="177">
        <v>240</v>
      </c>
      <c r="L22" s="178">
        <v>1</v>
      </c>
      <c r="M22" s="179">
        <v>1585</v>
      </c>
      <c r="N22" s="38"/>
      <c r="O22" s="39"/>
      <c r="P22" s="40"/>
      <c r="Q22" s="41"/>
      <c r="R22" s="38" t="s">
        <v>91</v>
      </c>
      <c r="S22" s="39" t="s">
        <v>91</v>
      </c>
      <c r="T22" s="80">
        <f t="shared" si="0"/>
        <v>24</v>
      </c>
      <c r="U22" s="33">
        <f t="shared" si="0"/>
        <v>9170</v>
      </c>
      <c r="V22" s="34">
        <f t="shared" si="1"/>
        <v>13</v>
      </c>
      <c r="W22" s="35">
        <f t="shared" si="2"/>
        <v>1</v>
      </c>
      <c r="X22" s="35">
        <f t="shared" si="3"/>
        <v>24</v>
      </c>
      <c r="Y22" s="35">
        <f t="shared" si="3"/>
        <v>9170</v>
      </c>
      <c r="Z22" s="36">
        <f t="shared" si="4"/>
        <v>4215</v>
      </c>
      <c r="AA22" s="35">
        <f t="shared" si="5"/>
        <v>23.908295785</v>
      </c>
      <c r="AB22" s="35">
        <f t="shared" si="6"/>
        <v>13</v>
      </c>
    </row>
    <row r="23" spans="1:28" ht="15.75" customHeight="1" x14ac:dyDescent="0.2">
      <c r="A23" s="96">
        <v>14</v>
      </c>
      <c r="B23" s="180" t="s">
        <v>100</v>
      </c>
      <c r="C23" s="184" t="s">
        <v>81</v>
      </c>
      <c r="D23" s="178">
        <v>5</v>
      </c>
      <c r="E23" s="179">
        <v>1915</v>
      </c>
      <c r="F23" s="176">
        <v>6</v>
      </c>
      <c r="G23" s="177">
        <v>1235</v>
      </c>
      <c r="H23" s="178">
        <v>6</v>
      </c>
      <c r="I23" s="179">
        <v>230</v>
      </c>
      <c r="J23" s="176">
        <v>3</v>
      </c>
      <c r="K23" s="177">
        <v>1110</v>
      </c>
      <c r="L23" s="178">
        <v>4</v>
      </c>
      <c r="M23" s="179">
        <v>1345</v>
      </c>
      <c r="N23" s="38"/>
      <c r="O23" s="39"/>
      <c r="P23" s="40"/>
      <c r="Q23" s="41"/>
      <c r="R23" s="38"/>
      <c r="S23" s="39"/>
      <c r="T23" s="80">
        <f t="shared" si="0"/>
        <v>24</v>
      </c>
      <c r="U23" s="33">
        <f t="shared" si="0"/>
        <v>5835</v>
      </c>
      <c r="V23" s="34">
        <f t="shared" si="1"/>
        <v>14</v>
      </c>
      <c r="W23" s="35">
        <f t="shared" si="2"/>
        <v>1</v>
      </c>
      <c r="X23" s="35">
        <f t="shared" si="3"/>
        <v>24</v>
      </c>
      <c r="Y23" s="35">
        <f t="shared" si="3"/>
        <v>5835</v>
      </c>
      <c r="Z23" s="36">
        <f t="shared" si="4"/>
        <v>1915</v>
      </c>
      <c r="AA23" s="35">
        <f t="shared" si="5"/>
        <v>23.941648085000001</v>
      </c>
      <c r="AB23" s="35">
        <f t="shared" si="6"/>
        <v>14</v>
      </c>
    </row>
    <row r="24" spans="1:28" ht="16.5" x14ac:dyDescent="0.2">
      <c r="A24" s="96">
        <v>15</v>
      </c>
      <c r="B24" s="180" t="s">
        <v>167</v>
      </c>
      <c r="C24" s="184" t="s">
        <v>87</v>
      </c>
      <c r="D24" s="178">
        <v>8</v>
      </c>
      <c r="E24" s="179">
        <v>0</v>
      </c>
      <c r="F24" s="176">
        <v>8</v>
      </c>
      <c r="G24" s="177">
        <v>0</v>
      </c>
      <c r="H24" s="178">
        <v>3</v>
      </c>
      <c r="I24" s="179">
        <v>585</v>
      </c>
      <c r="J24" s="176">
        <v>2</v>
      </c>
      <c r="K24" s="177">
        <v>1270</v>
      </c>
      <c r="L24" s="178">
        <v>3</v>
      </c>
      <c r="M24" s="179">
        <v>1955</v>
      </c>
      <c r="N24" s="38"/>
      <c r="O24" s="39"/>
      <c r="P24" s="40"/>
      <c r="Q24" s="41"/>
      <c r="R24" s="38"/>
      <c r="S24" s="39"/>
      <c r="T24" s="80">
        <f t="shared" si="0"/>
        <v>24</v>
      </c>
      <c r="U24" s="33">
        <f t="shared" si="0"/>
        <v>3810</v>
      </c>
      <c r="V24" s="34">
        <f t="shared" si="1"/>
        <v>15</v>
      </c>
      <c r="W24" s="35">
        <f t="shared" si="2"/>
        <v>1</v>
      </c>
      <c r="X24" s="35">
        <f t="shared" si="3"/>
        <v>24</v>
      </c>
      <c r="Y24" s="35">
        <f t="shared" si="3"/>
        <v>3810</v>
      </c>
      <c r="Z24" s="36">
        <f t="shared" si="4"/>
        <v>1955</v>
      </c>
      <c r="AA24" s="35">
        <f t="shared" si="5"/>
        <v>23.961898045000002</v>
      </c>
      <c r="AB24" s="35">
        <f t="shared" si="6"/>
        <v>15</v>
      </c>
    </row>
    <row r="25" spans="1:28" ht="16.5" x14ac:dyDescent="0.2">
      <c r="A25" s="95">
        <v>16</v>
      </c>
      <c r="B25" s="180" t="s">
        <v>106</v>
      </c>
      <c r="C25" s="181" t="s">
        <v>79</v>
      </c>
      <c r="D25" s="178">
        <v>7</v>
      </c>
      <c r="E25" s="179">
        <v>0</v>
      </c>
      <c r="F25" s="176">
        <v>2</v>
      </c>
      <c r="G25" s="177">
        <v>6045</v>
      </c>
      <c r="H25" s="178">
        <v>5</v>
      </c>
      <c r="I25" s="179">
        <v>265</v>
      </c>
      <c r="J25" s="176">
        <v>5</v>
      </c>
      <c r="K25" s="177">
        <v>390</v>
      </c>
      <c r="L25" s="178">
        <v>6</v>
      </c>
      <c r="M25" s="179">
        <v>750</v>
      </c>
      <c r="N25" s="38"/>
      <c r="O25" s="39"/>
      <c r="P25" s="40"/>
      <c r="Q25" s="41"/>
      <c r="R25" s="38"/>
      <c r="S25" s="39"/>
      <c r="T25" s="80">
        <f t="shared" si="0"/>
        <v>25</v>
      </c>
      <c r="U25" s="33">
        <f t="shared" si="0"/>
        <v>7450</v>
      </c>
      <c r="V25" s="34">
        <f t="shared" si="1"/>
        <v>16</v>
      </c>
      <c r="W25" s="35">
        <f t="shared" si="2"/>
        <v>1</v>
      </c>
      <c r="X25" s="35">
        <f t="shared" si="3"/>
        <v>25</v>
      </c>
      <c r="Y25" s="35">
        <f t="shared" si="3"/>
        <v>7450</v>
      </c>
      <c r="Z25" s="36">
        <f t="shared" si="4"/>
        <v>6045</v>
      </c>
      <c r="AA25" s="35">
        <f t="shared" si="5"/>
        <v>24.925493955</v>
      </c>
      <c r="AB25" s="35">
        <f t="shared" si="6"/>
        <v>16</v>
      </c>
    </row>
    <row r="26" spans="1:28" ht="16.5" x14ac:dyDescent="0.2">
      <c r="A26" s="96">
        <v>17</v>
      </c>
      <c r="B26" s="180" t="s">
        <v>95</v>
      </c>
      <c r="C26" s="184" t="s">
        <v>96</v>
      </c>
      <c r="D26" s="178">
        <v>4</v>
      </c>
      <c r="E26" s="179">
        <v>4415</v>
      </c>
      <c r="F26" s="176">
        <v>7</v>
      </c>
      <c r="G26" s="177">
        <v>145</v>
      </c>
      <c r="H26" s="178">
        <v>2</v>
      </c>
      <c r="I26" s="179">
        <v>920</v>
      </c>
      <c r="J26" s="176">
        <v>7</v>
      </c>
      <c r="K26" s="177">
        <v>450</v>
      </c>
      <c r="L26" s="178">
        <v>6</v>
      </c>
      <c r="M26" s="179">
        <v>760</v>
      </c>
      <c r="N26" s="38"/>
      <c r="O26" s="39"/>
      <c r="P26" s="40"/>
      <c r="Q26" s="41"/>
      <c r="R26" s="38"/>
      <c r="S26" s="39"/>
      <c r="T26" s="80">
        <f t="shared" si="0"/>
        <v>26</v>
      </c>
      <c r="U26" s="33">
        <f t="shared" si="0"/>
        <v>6690</v>
      </c>
      <c r="V26" s="34">
        <f t="shared" si="1"/>
        <v>17</v>
      </c>
      <c r="W26" s="35">
        <f t="shared" si="2"/>
        <v>1</v>
      </c>
      <c r="X26" s="35">
        <f t="shared" si="3"/>
        <v>26</v>
      </c>
      <c r="Y26" s="35">
        <f t="shared" si="3"/>
        <v>6690</v>
      </c>
      <c r="Z26" s="36">
        <f t="shared" si="4"/>
        <v>4415</v>
      </c>
      <c r="AA26" s="35">
        <f t="shared" si="5"/>
        <v>25.933095585</v>
      </c>
      <c r="AB26" s="35">
        <f t="shared" si="6"/>
        <v>17</v>
      </c>
    </row>
    <row r="27" spans="1:28" ht="16.5" x14ac:dyDescent="0.2">
      <c r="A27" s="96">
        <v>18</v>
      </c>
      <c r="B27" s="180" t="s">
        <v>104</v>
      </c>
      <c r="C27" s="184" t="s">
        <v>33</v>
      </c>
      <c r="D27" s="178">
        <v>7</v>
      </c>
      <c r="E27" s="179">
        <v>1</v>
      </c>
      <c r="F27" s="176">
        <v>6</v>
      </c>
      <c r="G27" s="177">
        <v>3405</v>
      </c>
      <c r="H27" s="178">
        <v>4</v>
      </c>
      <c r="I27" s="179">
        <v>605</v>
      </c>
      <c r="J27" s="176">
        <v>4</v>
      </c>
      <c r="K27" s="177">
        <v>690</v>
      </c>
      <c r="L27" s="178">
        <v>5</v>
      </c>
      <c r="M27" s="179">
        <v>1000</v>
      </c>
      <c r="N27" s="38"/>
      <c r="O27" s="39"/>
      <c r="P27" s="40"/>
      <c r="Q27" s="41"/>
      <c r="R27" s="38"/>
      <c r="S27" s="39"/>
      <c r="T27" s="80">
        <f t="shared" si="0"/>
        <v>26</v>
      </c>
      <c r="U27" s="33">
        <f t="shared" si="0"/>
        <v>5701</v>
      </c>
      <c r="V27" s="34">
        <f t="shared" si="1"/>
        <v>18</v>
      </c>
      <c r="W27" s="35">
        <f t="shared" si="2"/>
        <v>1</v>
      </c>
      <c r="X27" s="35">
        <f t="shared" si="3"/>
        <v>26</v>
      </c>
      <c r="Y27" s="35">
        <f t="shared" si="3"/>
        <v>5701</v>
      </c>
      <c r="Z27" s="36">
        <f t="shared" si="4"/>
        <v>3405</v>
      </c>
      <c r="AA27" s="35">
        <f t="shared" si="5"/>
        <v>25.942986595000001</v>
      </c>
      <c r="AB27" s="35">
        <f t="shared" si="6"/>
        <v>18</v>
      </c>
    </row>
    <row r="28" spans="1:28" ht="16.5" x14ac:dyDescent="0.2">
      <c r="A28" s="95">
        <v>19</v>
      </c>
      <c r="B28" s="180" t="s">
        <v>101</v>
      </c>
      <c r="C28" s="184" t="s">
        <v>81</v>
      </c>
      <c r="D28" s="178">
        <v>6</v>
      </c>
      <c r="E28" s="179">
        <v>4845</v>
      </c>
      <c r="F28" s="176">
        <v>3</v>
      </c>
      <c r="G28" s="177">
        <v>5355</v>
      </c>
      <c r="H28" s="178">
        <v>6</v>
      </c>
      <c r="I28" s="179">
        <v>155</v>
      </c>
      <c r="J28" s="176">
        <v>8</v>
      </c>
      <c r="K28" s="177">
        <v>0</v>
      </c>
      <c r="L28" s="178">
        <v>5</v>
      </c>
      <c r="M28" s="179">
        <v>830</v>
      </c>
      <c r="N28" s="38"/>
      <c r="O28" s="39"/>
      <c r="P28" s="40"/>
      <c r="Q28" s="41"/>
      <c r="R28" s="38"/>
      <c r="S28" s="39"/>
      <c r="T28" s="80">
        <f t="shared" si="0"/>
        <v>28</v>
      </c>
      <c r="U28" s="33">
        <f t="shared" si="0"/>
        <v>11185</v>
      </c>
      <c r="V28" s="34">
        <f t="shared" si="1"/>
        <v>19</v>
      </c>
      <c r="W28" s="35">
        <f t="shared" si="2"/>
        <v>1</v>
      </c>
      <c r="X28" s="35">
        <f t="shared" si="3"/>
        <v>28</v>
      </c>
      <c r="Y28" s="35">
        <f t="shared" si="3"/>
        <v>11185</v>
      </c>
      <c r="Z28" s="36">
        <f t="shared" si="4"/>
        <v>5355</v>
      </c>
      <c r="AA28" s="35">
        <f t="shared" si="5"/>
        <v>27.888144645000001</v>
      </c>
      <c r="AB28" s="35">
        <f t="shared" si="6"/>
        <v>19</v>
      </c>
    </row>
    <row r="29" spans="1:28" ht="16.5" x14ac:dyDescent="0.2">
      <c r="A29" s="96">
        <v>20</v>
      </c>
      <c r="B29" s="180" t="s">
        <v>103</v>
      </c>
      <c r="C29" s="184" t="s">
        <v>96</v>
      </c>
      <c r="D29" s="178">
        <v>6</v>
      </c>
      <c r="E29" s="179">
        <v>1715</v>
      </c>
      <c r="F29" s="176">
        <v>4</v>
      </c>
      <c r="G29" s="177">
        <v>4920</v>
      </c>
      <c r="H29" s="178">
        <v>8</v>
      </c>
      <c r="I29" s="179">
        <v>0</v>
      </c>
      <c r="J29" s="176">
        <v>4</v>
      </c>
      <c r="K29" s="177">
        <v>950</v>
      </c>
      <c r="L29" s="178">
        <v>8</v>
      </c>
      <c r="M29" s="179">
        <v>0</v>
      </c>
      <c r="N29" s="38"/>
      <c r="O29" s="39"/>
      <c r="P29" s="40"/>
      <c r="Q29" s="41"/>
      <c r="R29" s="38"/>
      <c r="S29" s="39"/>
      <c r="T29" s="80">
        <f t="shared" si="0"/>
        <v>30</v>
      </c>
      <c r="U29" s="33">
        <f t="shared" si="0"/>
        <v>7585</v>
      </c>
      <c r="V29" s="34">
        <f t="shared" si="1"/>
        <v>20</v>
      </c>
      <c r="W29" s="35">
        <f t="shared" si="2"/>
        <v>1</v>
      </c>
      <c r="X29" s="35">
        <f t="shared" si="3"/>
        <v>30</v>
      </c>
      <c r="Y29" s="35">
        <f t="shared" si="3"/>
        <v>7585</v>
      </c>
      <c r="Z29" s="36">
        <f t="shared" si="4"/>
        <v>4920</v>
      </c>
      <c r="AA29" s="35">
        <f t="shared" si="5"/>
        <v>29.924145080000002</v>
      </c>
      <c r="AB29" s="35">
        <f t="shared" si="6"/>
        <v>20</v>
      </c>
    </row>
    <row r="30" spans="1:28" ht="16.5" x14ac:dyDescent="0.2">
      <c r="A30" s="96">
        <v>21</v>
      </c>
      <c r="B30" s="180" t="s">
        <v>150</v>
      </c>
      <c r="C30" s="181" t="s">
        <v>78</v>
      </c>
      <c r="D30" s="178">
        <v>8</v>
      </c>
      <c r="E30" s="179">
        <v>0</v>
      </c>
      <c r="F30" s="176">
        <v>2</v>
      </c>
      <c r="G30" s="177">
        <v>5675</v>
      </c>
      <c r="H30" s="178">
        <v>4</v>
      </c>
      <c r="I30" s="179">
        <v>450</v>
      </c>
      <c r="J30" s="176">
        <v>8</v>
      </c>
      <c r="K30" s="177">
        <v>0</v>
      </c>
      <c r="L30" s="178">
        <v>8</v>
      </c>
      <c r="M30" s="179">
        <v>0</v>
      </c>
      <c r="N30" s="38"/>
      <c r="O30" s="39"/>
      <c r="P30" s="40"/>
      <c r="Q30" s="41"/>
      <c r="R30" s="38"/>
      <c r="S30" s="39"/>
      <c r="T30" s="80">
        <f t="shared" si="0"/>
        <v>30</v>
      </c>
      <c r="U30" s="33">
        <f t="shared" si="0"/>
        <v>6125</v>
      </c>
      <c r="V30" s="34">
        <f t="shared" si="1"/>
        <v>21</v>
      </c>
      <c r="W30" s="35">
        <f t="shared" si="2"/>
        <v>1</v>
      </c>
      <c r="X30" s="35">
        <f t="shared" si="3"/>
        <v>30</v>
      </c>
      <c r="Y30" s="35">
        <f t="shared" si="3"/>
        <v>6125</v>
      </c>
      <c r="Z30" s="36">
        <f t="shared" si="4"/>
        <v>5675</v>
      </c>
      <c r="AA30" s="35">
        <f t="shared" si="5"/>
        <v>29.938744324999998</v>
      </c>
      <c r="AB30" s="35">
        <f t="shared" si="6"/>
        <v>21</v>
      </c>
    </row>
    <row r="31" spans="1:28" ht="16.5" x14ac:dyDescent="0.2">
      <c r="A31" s="95">
        <v>22</v>
      </c>
      <c r="B31" s="180" t="s">
        <v>84</v>
      </c>
      <c r="C31" s="184" t="s">
        <v>76</v>
      </c>
      <c r="D31" s="178">
        <v>1</v>
      </c>
      <c r="E31" s="179">
        <v>9000</v>
      </c>
      <c r="F31" s="176">
        <v>7</v>
      </c>
      <c r="G31" s="177">
        <v>1445</v>
      </c>
      <c r="H31" s="178">
        <v>7</v>
      </c>
      <c r="I31" s="179">
        <v>125</v>
      </c>
      <c r="J31" s="176">
        <v>8</v>
      </c>
      <c r="K31" s="177">
        <v>0</v>
      </c>
      <c r="L31" s="178">
        <v>8</v>
      </c>
      <c r="M31" s="179">
        <v>0</v>
      </c>
      <c r="N31" s="38"/>
      <c r="O31" s="39"/>
      <c r="P31" s="40"/>
      <c r="Q31" s="41"/>
      <c r="R31" s="38"/>
      <c r="S31" s="39"/>
      <c r="T31" s="80">
        <f t="shared" si="0"/>
        <v>31</v>
      </c>
      <c r="U31" s="33">
        <f t="shared" si="0"/>
        <v>10570</v>
      </c>
      <c r="V31" s="34">
        <f t="shared" si="1"/>
        <v>22</v>
      </c>
      <c r="W31" s="35">
        <f t="shared" si="2"/>
        <v>1</v>
      </c>
      <c r="X31" s="35">
        <f t="shared" si="3"/>
        <v>31</v>
      </c>
      <c r="Y31" s="35">
        <f t="shared" si="3"/>
        <v>10570</v>
      </c>
      <c r="Z31" s="36">
        <f t="shared" si="4"/>
        <v>9000</v>
      </c>
      <c r="AA31" s="35">
        <f t="shared" si="5"/>
        <v>30.894291000000003</v>
      </c>
      <c r="AB31" s="35">
        <f t="shared" si="6"/>
        <v>22</v>
      </c>
    </row>
    <row r="32" spans="1:28" ht="16.5" x14ac:dyDescent="0.2">
      <c r="A32" s="96">
        <v>23</v>
      </c>
      <c r="B32" s="180" t="s">
        <v>98</v>
      </c>
      <c r="C32" s="184" t="s">
        <v>96</v>
      </c>
      <c r="D32" s="178">
        <v>5</v>
      </c>
      <c r="E32" s="179">
        <v>5995</v>
      </c>
      <c r="F32" s="176">
        <v>5</v>
      </c>
      <c r="G32" s="177">
        <v>3520</v>
      </c>
      <c r="H32" s="178">
        <v>7</v>
      </c>
      <c r="I32" s="179">
        <v>135</v>
      </c>
      <c r="J32" s="176">
        <v>8</v>
      </c>
      <c r="K32" s="177">
        <v>0</v>
      </c>
      <c r="L32" s="178">
        <v>7</v>
      </c>
      <c r="M32" s="179">
        <v>595</v>
      </c>
      <c r="N32" s="38"/>
      <c r="O32" s="39"/>
      <c r="P32" s="40"/>
      <c r="Q32" s="41"/>
      <c r="R32" s="38" t="s">
        <v>91</v>
      </c>
      <c r="S32" s="39" t="s">
        <v>91</v>
      </c>
      <c r="T32" s="80">
        <f t="shared" si="0"/>
        <v>32</v>
      </c>
      <c r="U32" s="33">
        <f t="shared" si="0"/>
        <v>10245</v>
      </c>
      <c r="V32" s="34">
        <f t="shared" si="1"/>
        <v>23</v>
      </c>
      <c r="W32" s="35">
        <f t="shared" si="2"/>
        <v>1</v>
      </c>
      <c r="X32" s="35">
        <f t="shared" si="3"/>
        <v>32</v>
      </c>
      <c r="Y32" s="35">
        <f t="shared" si="3"/>
        <v>10245</v>
      </c>
      <c r="Z32" s="36">
        <f t="shared" si="4"/>
        <v>5995</v>
      </c>
      <c r="AA32" s="35">
        <f t="shared" si="5"/>
        <v>31.897544005</v>
      </c>
      <c r="AB32" s="35">
        <f t="shared" si="6"/>
        <v>23</v>
      </c>
    </row>
    <row r="33" spans="1:28" ht="16.5" x14ac:dyDescent="0.2">
      <c r="A33" s="96">
        <v>24</v>
      </c>
      <c r="B33" s="180" t="s">
        <v>175</v>
      </c>
      <c r="C33" s="184" t="s">
        <v>96</v>
      </c>
      <c r="D33" s="178">
        <v>8</v>
      </c>
      <c r="E33" s="179">
        <v>0</v>
      </c>
      <c r="F33" s="176">
        <v>8</v>
      </c>
      <c r="G33" s="177">
        <v>0</v>
      </c>
      <c r="H33" s="178">
        <v>6</v>
      </c>
      <c r="I33" s="179">
        <v>370</v>
      </c>
      <c r="J33" s="176">
        <v>5</v>
      </c>
      <c r="K33" s="177">
        <v>900</v>
      </c>
      <c r="L33" s="178">
        <v>7</v>
      </c>
      <c r="M33" s="179">
        <v>740</v>
      </c>
      <c r="N33" s="38"/>
      <c r="O33" s="39"/>
      <c r="P33" s="40"/>
      <c r="Q33" s="41"/>
      <c r="R33" s="38"/>
      <c r="S33" s="39"/>
      <c r="T33" s="80">
        <f t="shared" si="0"/>
        <v>34</v>
      </c>
      <c r="U33" s="33">
        <f t="shared" si="0"/>
        <v>2010</v>
      </c>
      <c r="V33" s="34">
        <f t="shared" si="1"/>
        <v>24</v>
      </c>
      <c r="W33" s="35">
        <f t="shared" si="2"/>
        <v>1</v>
      </c>
      <c r="X33" s="35">
        <f t="shared" si="3"/>
        <v>34</v>
      </c>
      <c r="Y33" s="35">
        <f t="shared" si="3"/>
        <v>2010</v>
      </c>
      <c r="Z33" s="36">
        <f t="shared" si="4"/>
        <v>900</v>
      </c>
      <c r="AA33" s="35">
        <f t="shared" si="5"/>
        <v>33.979899099999997</v>
      </c>
      <c r="AB33" s="35">
        <f t="shared" si="6"/>
        <v>24</v>
      </c>
    </row>
    <row r="34" spans="1:28" ht="16.5" x14ac:dyDescent="0.2">
      <c r="A34" s="95">
        <v>25</v>
      </c>
      <c r="B34" s="180" t="s">
        <v>166</v>
      </c>
      <c r="C34" s="184" t="s">
        <v>87</v>
      </c>
      <c r="D34" s="178">
        <v>8</v>
      </c>
      <c r="E34" s="179">
        <v>0</v>
      </c>
      <c r="F34" s="176">
        <v>8</v>
      </c>
      <c r="G34" s="177">
        <v>0</v>
      </c>
      <c r="H34" s="178">
        <v>3</v>
      </c>
      <c r="I34" s="179">
        <v>715</v>
      </c>
      <c r="J34" s="176">
        <v>8</v>
      </c>
      <c r="K34" s="177">
        <v>0</v>
      </c>
      <c r="L34" s="178">
        <v>8</v>
      </c>
      <c r="M34" s="179">
        <v>0</v>
      </c>
      <c r="N34" s="38"/>
      <c r="O34" s="39"/>
      <c r="P34" s="40"/>
      <c r="Q34" s="41"/>
      <c r="R34" s="38"/>
      <c r="S34" s="39"/>
      <c r="T34" s="80">
        <f t="shared" si="0"/>
        <v>35</v>
      </c>
      <c r="U34" s="33">
        <f t="shared" si="0"/>
        <v>715</v>
      </c>
      <c r="V34" s="34">
        <f t="shared" si="1"/>
        <v>25</v>
      </c>
      <c r="W34" s="35">
        <f t="shared" si="2"/>
        <v>1</v>
      </c>
      <c r="X34" s="35">
        <f t="shared" si="3"/>
        <v>35</v>
      </c>
      <c r="Y34" s="35">
        <f t="shared" si="3"/>
        <v>715</v>
      </c>
      <c r="Z34" s="36">
        <f t="shared" si="4"/>
        <v>715</v>
      </c>
      <c r="AA34" s="35">
        <f t="shared" si="5"/>
        <v>34.992849284999998</v>
      </c>
      <c r="AB34" s="35">
        <f t="shared" si="6"/>
        <v>25</v>
      </c>
    </row>
    <row r="35" spans="1:28" ht="16.5" x14ac:dyDescent="0.2">
      <c r="A35" s="96">
        <v>26</v>
      </c>
      <c r="B35" s="180" t="s">
        <v>151</v>
      </c>
      <c r="C35" s="184" t="s">
        <v>87</v>
      </c>
      <c r="D35" s="178">
        <v>8</v>
      </c>
      <c r="E35" s="179">
        <v>0</v>
      </c>
      <c r="F35" s="176">
        <v>4</v>
      </c>
      <c r="G35" s="177">
        <v>4165</v>
      </c>
      <c r="H35" s="178">
        <v>8</v>
      </c>
      <c r="I35" s="179">
        <v>0</v>
      </c>
      <c r="J35" s="176">
        <v>8</v>
      </c>
      <c r="K35" s="177">
        <v>0</v>
      </c>
      <c r="L35" s="178">
        <v>8</v>
      </c>
      <c r="M35" s="179">
        <v>0</v>
      </c>
      <c r="N35" s="38"/>
      <c r="O35" s="39"/>
      <c r="P35" s="40"/>
      <c r="Q35" s="41"/>
      <c r="R35" s="38"/>
      <c r="S35" s="39"/>
      <c r="T35" s="80">
        <f t="shared" si="0"/>
        <v>36</v>
      </c>
      <c r="U35" s="33">
        <f t="shared" si="0"/>
        <v>4165</v>
      </c>
      <c r="V35" s="34">
        <f t="shared" si="1"/>
        <v>26</v>
      </c>
      <c r="W35" s="35">
        <f t="shared" si="2"/>
        <v>1</v>
      </c>
      <c r="X35" s="35">
        <f t="shared" si="3"/>
        <v>36</v>
      </c>
      <c r="Y35" s="35">
        <f t="shared" si="3"/>
        <v>4165</v>
      </c>
      <c r="Z35" s="36">
        <f t="shared" si="4"/>
        <v>4165</v>
      </c>
      <c r="AA35" s="35">
        <f t="shared" si="5"/>
        <v>35.958345835000003</v>
      </c>
      <c r="AB35" s="35">
        <f t="shared" si="6"/>
        <v>26</v>
      </c>
    </row>
    <row r="36" spans="1:28" ht="16.5" x14ac:dyDescent="0.2">
      <c r="A36" s="96">
        <v>27</v>
      </c>
      <c r="B36" s="180" t="s">
        <v>97</v>
      </c>
      <c r="C36" s="184" t="s">
        <v>87</v>
      </c>
      <c r="D36" s="178">
        <v>4</v>
      </c>
      <c r="E36" s="179">
        <v>3850</v>
      </c>
      <c r="F36" s="176">
        <v>8</v>
      </c>
      <c r="G36" s="177">
        <v>0</v>
      </c>
      <c r="H36" s="178">
        <v>8</v>
      </c>
      <c r="I36" s="179">
        <v>0</v>
      </c>
      <c r="J36" s="176">
        <v>8</v>
      </c>
      <c r="K36" s="177">
        <v>0</v>
      </c>
      <c r="L36" s="178">
        <v>8</v>
      </c>
      <c r="M36" s="179">
        <v>0</v>
      </c>
      <c r="N36" s="38"/>
      <c r="O36" s="39"/>
      <c r="P36" s="40"/>
      <c r="Q36" s="41"/>
      <c r="R36" s="38"/>
      <c r="S36" s="39"/>
      <c r="T36" s="80">
        <f t="shared" si="0"/>
        <v>36</v>
      </c>
      <c r="U36" s="33">
        <f t="shared" si="0"/>
        <v>3850</v>
      </c>
      <c r="V36" s="34">
        <f t="shared" si="1"/>
        <v>27</v>
      </c>
      <c r="W36" s="35">
        <f t="shared" si="2"/>
        <v>1</v>
      </c>
      <c r="X36" s="35">
        <f t="shared" si="3"/>
        <v>36</v>
      </c>
      <c r="Y36" s="35">
        <f t="shared" si="3"/>
        <v>3850</v>
      </c>
      <c r="Z36" s="36">
        <f t="shared" si="4"/>
        <v>3850</v>
      </c>
      <c r="AA36" s="35">
        <f t="shared" si="5"/>
        <v>35.961496150000002</v>
      </c>
      <c r="AB36" s="35">
        <f t="shared" si="6"/>
        <v>27</v>
      </c>
    </row>
    <row r="37" spans="1:28" ht="16.5" x14ac:dyDescent="0.2">
      <c r="A37" s="95">
        <v>28</v>
      </c>
      <c r="B37" s="180" t="s">
        <v>176</v>
      </c>
      <c r="C37" s="181" t="s">
        <v>81</v>
      </c>
      <c r="D37" s="178">
        <v>8</v>
      </c>
      <c r="E37" s="179">
        <v>0</v>
      </c>
      <c r="F37" s="176">
        <v>8</v>
      </c>
      <c r="G37" s="177">
        <v>0</v>
      </c>
      <c r="H37" s="178">
        <v>8</v>
      </c>
      <c r="I37" s="179">
        <v>0</v>
      </c>
      <c r="J37" s="176">
        <v>6</v>
      </c>
      <c r="K37" s="177">
        <v>455</v>
      </c>
      <c r="L37" s="178">
        <v>8</v>
      </c>
      <c r="M37" s="179">
        <v>0</v>
      </c>
      <c r="N37" s="38"/>
      <c r="O37" s="39"/>
      <c r="P37" s="40"/>
      <c r="Q37" s="41"/>
      <c r="R37" s="38"/>
      <c r="S37" s="39"/>
      <c r="T37" s="80">
        <f t="shared" si="0"/>
        <v>38</v>
      </c>
      <c r="U37" s="33">
        <f t="shared" si="0"/>
        <v>455</v>
      </c>
      <c r="V37" s="34">
        <f t="shared" si="1"/>
        <v>28</v>
      </c>
      <c r="W37" s="35">
        <f t="shared" si="2"/>
        <v>1</v>
      </c>
      <c r="X37" s="35">
        <f t="shared" si="3"/>
        <v>38</v>
      </c>
      <c r="Y37" s="35">
        <f t="shared" si="3"/>
        <v>455</v>
      </c>
      <c r="Z37" s="36">
        <f t="shared" si="4"/>
        <v>455</v>
      </c>
      <c r="AA37" s="35">
        <f t="shared" si="5"/>
        <v>37.995449545</v>
      </c>
      <c r="AB37" s="35">
        <f t="shared" si="6"/>
        <v>28</v>
      </c>
    </row>
    <row r="38" spans="1:28" ht="16.5" x14ac:dyDescent="0.2">
      <c r="A38" s="96">
        <v>29</v>
      </c>
      <c r="B38" s="180" t="s">
        <v>105</v>
      </c>
      <c r="C38" s="184" t="s">
        <v>33</v>
      </c>
      <c r="D38" s="178">
        <v>7</v>
      </c>
      <c r="E38" s="179">
        <v>0</v>
      </c>
      <c r="F38" s="176">
        <v>8</v>
      </c>
      <c r="G38" s="177">
        <v>0</v>
      </c>
      <c r="H38" s="178">
        <v>8</v>
      </c>
      <c r="I38" s="179">
        <v>0</v>
      </c>
      <c r="J38" s="176">
        <v>8</v>
      </c>
      <c r="K38" s="177">
        <v>0</v>
      </c>
      <c r="L38" s="178">
        <v>8</v>
      </c>
      <c r="M38" s="179">
        <v>0</v>
      </c>
      <c r="N38" s="38"/>
      <c r="O38" s="39"/>
      <c r="P38" s="40"/>
      <c r="Q38" s="41"/>
      <c r="R38" s="38"/>
      <c r="S38" s="39"/>
      <c r="T38" s="80">
        <f t="shared" si="0"/>
        <v>39</v>
      </c>
      <c r="U38" s="33">
        <f t="shared" si="0"/>
        <v>0</v>
      </c>
      <c r="V38" s="34">
        <f t="shared" si="1"/>
        <v>29</v>
      </c>
      <c r="W38" s="35">
        <f t="shared" si="2"/>
        <v>1</v>
      </c>
      <c r="X38" s="35">
        <f t="shared" si="3"/>
        <v>39</v>
      </c>
      <c r="Y38" s="35">
        <f t="shared" si="3"/>
        <v>0</v>
      </c>
      <c r="Z38" s="36">
        <f t="shared" si="4"/>
        <v>0</v>
      </c>
      <c r="AA38" s="35">
        <f t="shared" si="5"/>
        <v>39</v>
      </c>
      <c r="AB38" s="35">
        <f t="shared" si="6"/>
        <v>29</v>
      </c>
    </row>
    <row r="39" spans="1:28" ht="16.5" x14ac:dyDescent="0.2">
      <c r="A39" s="37">
        <v>30</v>
      </c>
      <c r="B39" s="81"/>
      <c r="C39" s="93"/>
      <c r="D39" s="40"/>
      <c r="E39" s="41"/>
      <c r="F39" s="38"/>
      <c r="G39" s="39"/>
      <c r="H39" s="40"/>
      <c r="I39" s="41"/>
      <c r="J39" s="38"/>
      <c r="K39" s="39"/>
      <c r="L39" s="40"/>
      <c r="M39" s="41"/>
      <c r="N39" s="38"/>
      <c r="O39" s="39"/>
      <c r="P39" s="40"/>
      <c r="Q39" s="41"/>
      <c r="R39" s="38"/>
      <c r="S39" s="39"/>
      <c r="T39" s="80" t="str">
        <f t="shared" si="0"/>
        <v/>
      </c>
      <c r="U39" s="33" t="str">
        <f t="shared" si="0"/>
        <v/>
      </c>
      <c r="V39" s="34" t="str">
        <f t="shared" si="1"/>
        <v/>
      </c>
      <c r="W39" s="35" t="str">
        <f t="shared" si="2"/>
        <v/>
      </c>
      <c r="X39" s="35" t="str">
        <f t="shared" si="3"/>
        <v/>
      </c>
      <c r="Y39" s="35" t="str">
        <f t="shared" si="3"/>
        <v/>
      </c>
      <c r="Z39" s="36">
        <f t="shared" si="4"/>
        <v>0</v>
      </c>
      <c r="AA39" s="35" t="str">
        <f t="shared" si="5"/>
        <v/>
      </c>
      <c r="AB39" s="35" t="str">
        <f t="shared" si="6"/>
        <v/>
      </c>
    </row>
    <row r="40" spans="1:28" ht="16.5" x14ac:dyDescent="0.2">
      <c r="A40" s="26">
        <v>31</v>
      </c>
      <c r="B40" s="81"/>
      <c r="C40" s="92"/>
      <c r="D40" s="40"/>
      <c r="E40" s="41"/>
      <c r="F40" s="38"/>
      <c r="G40" s="39"/>
      <c r="H40" s="40"/>
      <c r="I40" s="41"/>
      <c r="J40" s="38"/>
      <c r="K40" s="39"/>
      <c r="L40" s="40"/>
      <c r="M40" s="41"/>
      <c r="N40" s="38"/>
      <c r="O40" s="39"/>
      <c r="P40" s="40"/>
      <c r="Q40" s="41"/>
      <c r="R40" s="38"/>
      <c r="S40" s="39"/>
      <c r="T40" s="80" t="str">
        <f t="shared" si="0"/>
        <v/>
      </c>
      <c r="U40" s="33" t="str">
        <f t="shared" si="0"/>
        <v/>
      </c>
      <c r="V40" s="34" t="str">
        <f t="shared" si="1"/>
        <v/>
      </c>
      <c r="W40" s="35" t="str">
        <f t="shared" si="2"/>
        <v/>
      </c>
      <c r="X40" s="35" t="str">
        <f t="shared" si="3"/>
        <v/>
      </c>
      <c r="Y40" s="35" t="str">
        <f t="shared" si="3"/>
        <v/>
      </c>
      <c r="Z40" s="36">
        <f t="shared" si="4"/>
        <v>0</v>
      </c>
      <c r="AA40" s="35" t="str">
        <f t="shared" si="5"/>
        <v/>
      </c>
      <c r="AB40" s="35" t="str">
        <f t="shared" si="6"/>
        <v/>
      </c>
    </row>
    <row r="41" spans="1:28" ht="16.5" x14ac:dyDescent="0.2">
      <c r="A41" s="37">
        <v>32</v>
      </c>
      <c r="B41" s="81"/>
      <c r="C41" s="93"/>
      <c r="D41" s="40"/>
      <c r="E41" s="41"/>
      <c r="F41" s="38"/>
      <c r="G41" s="39"/>
      <c r="H41" s="40"/>
      <c r="I41" s="41"/>
      <c r="J41" s="38"/>
      <c r="K41" s="39"/>
      <c r="L41" s="40"/>
      <c r="M41" s="41"/>
      <c r="N41" s="38"/>
      <c r="O41" s="39"/>
      <c r="P41" s="40"/>
      <c r="Q41" s="41"/>
      <c r="R41" s="38"/>
      <c r="S41" s="39"/>
      <c r="T41" s="80" t="str">
        <f t="shared" si="0"/>
        <v/>
      </c>
      <c r="U41" s="33" t="str">
        <f t="shared" si="0"/>
        <v/>
      </c>
      <c r="V41" s="34" t="str">
        <f t="shared" si="1"/>
        <v/>
      </c>
      <c r="W41" s="35" t="str">
        <f t="shared" si="2"/>
        <v/>
      </c>
      <c r="X41" s="35" t="str">
        <f t="shared" si="3"/>
        <v/>
      </c>
      <c r="Y41" s="35" t="str">
        <f t="shared" si="3"/>
        <v/>
      </c>
      <c r="Z41" s="36">
        <f t="shared" si="4"/>
        <v>0</v>
      </c>
      <c r="AA41" s="35" t="str">
        <f t="shared" si="5"/>
        <v/>
      </c>
      <c r="AB41" s="35" t="str">
        <f t="shared" si="6"/>
        <v/>
      </c>
    </row>
    <row r="42" spans="1:28" ht="16.5" x14ac:dyDescent="0.2">
      <c r="A42" s="37">
        <v>33</v>
      </c>
      <c r="B42" s="81"/>
      <c r="C42" s="93"/>
      <c r="D42" s="40"/>
      <c r="E42" s="41"/>
      <c r="F42" s="38"/>
      <c r="G42" s="39"/>
      <c r="H42" s="40"/>
      <c r="I42" s="41"/>
      <c r="J42" s="38"/>
      <c r="K42" s="39"/>
      <c r="L42" s="40"/>
      <c r="M42" s="41"/>
      <c r="N42" s="38"/>
      <c r="O42" s="39"/>
      <c r="P42" s="40"/>
      <c r="Q42" s="41"/>
      <c r="R42" s="38"/>
      <c r="S42" s="39"/>
      <c r="T42" s="80" t="str">
        <f t="shared" si="0"/>
        <v/>
      </c>
      <c r="U42" s="33" t="str">
        <f t="shared" si="0"/>
        <v/>
      </c>
      <c r="V42" s="34" t="str">
        <f t="shared" si="1"/>
        <v/>
      </c>
      <c r="W42" s="35" t="str">
        <f t="shared" si="2"/>
        <v/>
      </c>
      <c r="X42" s="35" t="str">
        <f t="shared" ref="X42:Y48" si="7">IF(ISNUMBER(T42)=TRUE,T42,"")</f>
        <v/>
      </c>
      <c r="Y42" s="35" t="str">
        <f t="shared" si="7"/>
        <v/>
      </c>
      <c r="Z42" s="36">
        <f t="shared" si="4"/>
        <v>0</v>
      </c>
      <c r="AA42" s="35" t="str">
        <f t="shared" si="5"/>
        <v/>
      </c>
      <c r="AB42" s="35" t="str">
        <f t="shared" si="6"/>
        <v/>
      </c>
    </row>
    <row r="43" spans="1:28" ht="16.5" x14ac:dyDescent="0.2">
      <c r="A43" s="26">
        <v>34</v>
      </c>
      <c r="B43" s="81"/>
      <c r="C43" s="93"/>
      <c r="D43" s="40"/>
      <c r="E43" s="41"/>
      <c r="F43" s="38"/>
      <c r="G43" s="39"/>
      <c r="H43" s="40"/>
      <c r="I43" s="41"/>
      <c r="J43" s="38"/>
      <c r="K43" s="39"/>
      <c r="L43" s="40"/>
      <c r="M43" s="41"/>
      <c r="N43" s="38"/>
      <c r="O43" s="39"/>
      <c r="P43" s="40"/>
      <c r="Q43" s="41"/>
      <c r="R43" s="38"/>
      <c r="S43" s="39"/>
      <c r="T43" s="80" t="str">
        <f t="shared" si="0"/>
        <v/>
      </c>
      <c r="U43" s="33" t="str">
        <f t="shared" si="0"/>
        <v/>
      </c>
      <c r="V43" s="34" t="str">
        <f t="shared" si="1"/>
        <v/>
      </c>
      <c r="W43" s="35" t="str">
        <f t="shared" si="2"/>
        <v/>
      </c>
      <c r="X43" s="35" t="str">
        <f t="shared" si="7"/>
        <v/>
      </c>
      <c r="Y43" s="35" t="str">
        <f t="shared" si="7"/>
        <v/>
      </c>
      <c r="Z43" s="36">
        <f t="shared" si="4"/>
        <v>0</v>
      </c>
      <c r="AA43" s="35" t="str">
        <f t="shared" si="5"/>
        <v/>
      </c>
      <c r="AB43" s="35" t="str">
        <f t="shared" si="6"/>
        <v/>
      </c>
    </row>
    <row r="44" spans="1:28" ht="16.5" x14ac:dyDescent="0.2">
      <c r="A44" s="37">
        <v>35</v>
      </c>
      <c r="B44" s="81"/>
      <c r="C44" s="93"/>
      <c r="D44" s="40"/>
      <c r="E44" s="41"/>
      <c r="F44" s="38"/>
      <c r="G44" s="39"/>
      <c r="H44" s="40"/>
      <c r="I44" s="41"/>
      <c r="J44" s="38"/>
      <c r="K44" s="39"/>
      <c r="L44" s="40"/>
      <c r="M44" s="41"/>
      <c r="N44" s="38"/>
      <c r="O44" s="39"/>
      <c r="P44" s="40"/>
      <c r="Q44" s="41"/>
      <c r="R44" s="38"/>
      <c r="S44" s="39"/>
      <c r="T44" s="80" t="str">
        <f t="shared" si="0"/>
        <v/>
      </c>
      <c r="U44" s="33" t="str">
        <f t="shared" si="0"/>
        <v/>
      </c>
      <c r="V44" s="34" t="str">
        <f t="shared" si="1"/>
        <v/>
      </c>
      <c r="W44" s="35" t="str">
        <f t="shared" si="2"/>
        <v/>
      </c>
      <c r="X44" s="35" t="str">
        <f t="shared" si="7"/>
        <v/>
      </c>
      <c r="Y44" s="35" t="str">
        <f t="shared" si="7"/>
        <v/>
      </c>
      <c r="Z44" s="36">
        <f t="shared" si="4"/>
        <v>0</v>
      </c>
      <c r="AA44" s="35" t="str">
        <f t="shared" si="5"/>
        <v/>
      </c>
      <c r="AB44" s="35" t="str">
        <f t="shared" si="6"/>
        <v/>
      </c>
    </row>
    <row r="45" spans="1:28" ht="16.5" x14ac:dyDescent="0.2">
      <c r="A45" s="37">
        <v>36</v>
      </c>
      <c r="B45" s="81"/>
      <c r="C45" s="93"/>
      <c r="D45" s="40"/>
      <c r="E45" s="41"/>
      <c r="F45" s="38"/>
      <c r="G45" s="39"/>
      <c r="H45" s="40"/>
      <c r="I45" s="41"/>
      <c r="J45" s="38"/>
      <c r="K45" s="39"/>
      <c r="L45" s="40"/>
      <c r="M45" s="41"/>
      <c r="N45" s="38"/>
      <c r="O45" s="39"/>
      <c r="P45" s="40"/>
      <c r="Q45" s="41"/>
      <c r="R45" s="38"/>
      <c r="S45" s="39"/>
      <c r="T45" s="80" t="str">
        <f t="shared" si="0"/>
        <v/>
      </c>
      <c r="U45" s="33" t="str">
        <f t="shared" si="0"/>
        <v/>
      </c>
      <c r="V45" s="34" t="str">
        <f t="shared" si="1"/>
        <v/>
      </c>
      <c r="W45" s="35" t="str">
        <f t="shared" si="2"/>
        <v/>
      </c>
      <c r="X45" s="35" t="str">
        <f t="shared" si="7"/>
        <v/>
      </c>
      <c r="Y45" s="35" t="str">
        <f t="shared" si="7"/>
        <v/>
      </c>
      <c r="Z45" s="36">
        <f t="shared" si="4"/>
        <v>0</v>
      </c>
      <c r="AA45" s="35" t="str">
        <f t="shared" si="5"/>
        <v/>
      </c>
      <c r="AB45" s="35" t="str">
        <f t="shared" si="6"/>
        <v/>
      </c>
    </row>
    <row r="46" spans="1:28" ht="16.5" x14ac:dyDescent="0.2">
      <c r="A46" s="26">
        <v>37</v>
      </c>
      <c r="B46" s="81"/>
      <c r="C46" s="93"/>
      <c r="D46" s="40"/>
      <c r="E46" s="41"/>
      <c r="F46" s="38"/>
      <c r="G46" s="39"/>
      <c r="H46" s="40"/>
      <c r="I46" s="41"/>
      <c r="J46" s="38"/>
      <c r="K46" s="39"/>
      <c r="L46" s="40"/>
      <c r="M46" s="41"/>
      <c r="N46" s="38"/>
      <c r="O46" s="39"/>
      <c r="P46" s="40"/>
      <c r="Q46" s="41"/>
      <c r="R46" s="38"/>
      <c r="S46" s="39"/>
      <c r="T46" s="80" t="str">
        <f t="shared" si="0"/>
        <v/>
      </c>
      <c r="U46" s="33" t="str">
        <f t="shared" si="0"/>
        <v/>
      </c>
      <c r="V46" s="34" t="str">
        <f t="shared" si="1"/>
        <v/>
      </c>
      <c r="W46" s="35" t="str">
        <f t="shared" si="2"/>
        <v/>
      </c>
      <c r="X46" s="35" t="str">
        <f t="shared" si="7"/>
        <v/>
      </c>
      <c r="Y46" s="35" t="str">
        <f t="shared" si="7"/>
        <v/>
      </c>
      <c r="Z46" s="36">
        <f t="shared" si="4"/>
        <v>0</v>
      </c>
      <c r="AA46" s="35" t="str">
        <f t="shared" si="5"/>
        <v/>
      </c>
      <c r="AB46" s="35" t="str">
        <f t="shared" si="6"/>
        <v/>
      </c>
    </row>
    <row r="47" spans="1:28" ht="16.5" x14ac:dyDescent="0.2">
      <c r="A47" s="37">
        <v>38</v>
      </c>
      <c r="B47" s="81"/>
      <c r="C47" s="93"/>
      <c r="D47" s="40"/>
      <c r="E47" s="41"/>
      <c r="F47" s="38"/>
      <c r="G47" s="39"/>
      <c r="H47" s="40"/>
      <c r="I47" s="41"/>
      <c r="J47" s="38"/>
      <c r="K47" s="39"/>
      <c r="L47" s="40"/>
      <c r="M47" s="41"/>
      <c r="N47" s="38"/>
      <c r="O47" s="39"/>
      <c r="P47" s="40"/>
      <c r="Q47" s="41"/>
      <c r="R47" s="38"/>
      <c r="S47" s="39"/>
      <c r="T47" s="80" t="str">
        <f t="shared" si="0"/>
        <v/>
      </c>
      <c r="U47" s="33" t="str">
        <f t="shared" si="0"/>
        <v/>
      </c>
      <c r="V47" s="34" t="str">
        <f t="shared" si="1"/>
        <v/>
      </c>
      <c r="W47" s="35" t="str">
        <f t="shared" si="2"/>
        <v/>
      </c>
      <c r="X47" s="35" t="str">
        <f t="shared" si="7"/>
        <v/>
      </c>
      <c r="Y47" s="35" t="str">
        <f t="shared" si="7"/>
        <v/>
      </c>
      <c r="Z47" s="36">
        <f t="shared" si="4"/>
        <v>0</v>
      </c>
      <c r="AA47" s="35" t="str">
        <f t="shared" si="5"/>
        <v/>
      </c>
      <c r="AB47" s="35" t="str">
        <f t="shared" si="6"/>
        <v/>
      </c>
    </row>
    <row r="48" spans="1:28" ht="16.5" x14ac:dyDescent="0.2">
      <c r="A48" s="37">
        <v>39</v>
      </c>
      <c r="B48" s="81"/>
      <c r="C48" s="93"/>
      <c r="D48" s="40"/>
      <c r="E48" s="41"/>
      <c r="F48" s="38"/>
      <c r="G48" s="39"/>
      <c r="H48" s="40"/>
      <c r="I48" s="41"/>
      <c r="J48" s="38"/>
      <c r="K48" s="39"/>
      <c r="L48" s="40"/>
      <c r="M48" s="41"/>
      <c r="N48" s="38"/>
      <c r="O48" s="39"/>
      <c r="P48" s="40"/>
      <c r="Q48" s="41"/>
      <c r="R48" s="38"/>
      <c r="S48" s="39"/>
      <c r="T48" s="80" t="str">
        <f t="shared" si="0"/>
        <v/>
      </c>
      <c r="U48" s="33" t="str">
        <f t="shared" si="0"/>
        <v/>
      </c>
      <c r="V48" s="34" t="str">
        <f t="shared" si="1"/>
        <v/>
      </c>
      <c r="W48" s="35" t="str">
        <f t="shared" si="2"/>
        <v/>
      </c>
      <c r="X48" s="35" t="str">
        <f t="shared" si="7"/>
        <v/>
      </c>
      <c r="Y48" s="35" t="str">
        <f t="shared" si="7"/>
        <v/>
      </c>
      <c r="Z48" s="36">
        <f t="shared" si="4"/>
        <v>0</v>
      </c>
      <c r="AA48" s="35" t="str">
        <f t="shared" si="5"/>
        <v/>
      </c>
      <c r="AB48" s="35" t="str">
        <f t="shared" si="6"/>
        <v/>
      </c>
    </row>
    <row r="49" spans="1:28" ht="17.25" thickBot="1" x14ac:dyDescent="0.25">
      <c r="A49" s="26">
        <v>40</v>
      </c>
      <c r="B49" s="82"/>
      <c r="C49" s="83"/>
      <c r="D49" s="84"/>
      <c r="E49" s="85"/>
      <c r="F49" s="47"/>
      <c r="G49" s="48"/>
      <c r="H49" s="84"/>
      <c r="I49" s="85"/>
      <c r="J49" s="47"/>
      <c r="K49" s="48"/>
      <c r="L49" s="84"/>
      <c r="M49" s="85"/>
      <c r="N49" s="47"/>
      <c r="O49" s="48"/>
      <c r="P49" s="84"/>
      <c r="Q49" s="85"/>
      <c r="R49" s="47"/>
      <c r="S49" s="48"/>
      <c r="T49" s="49"/>
      <c r="U49" s="50"/>
      <c r="V49" s="51"/>
      <c r="W49" s="35" t="str">
        <f>IF(ISNUMBER(#REF!)=TRUE,1,"")</f>
        <v/>
      </c>
      <c r="X49" s="35" t="str">
        <f>IF(ISNUMBER(#REF!)=TRUE,#REF!,"")</f>
        <v/>
      </c>
      <c r="Y49" s="35" t="str">
        <f>IF(ISNUMBER(#REF!)=TRUE,#REF!,"")</f>
        <v/>
      </c>
      <c r="Z49" s="36" t="e">
        <f>MAX(#REF!,#REF!,#REF!,#REF!,#REF!,#REF!,#REF!,#REF!)</f>
        <v>#REF!</v>
      </c>
      <c r="AA49" s="35" t="str">
        <f t="shared" si="5"/>
        <v/>
      </c>
      <c r="AB49" s="35" t="str">
        <f t="shared" si="6"/>
        <v/>
      </c>
    </row>
    <row r="50" spans="1:28" ht="16.5" thickTop="1" x14ac:dyDescent="0.2">
      <c r="B50" s="87"/>
      <c r="C50" s="88"/>
      <c r="D50" s="89"/>
      <c r="E50" s="90"/>
      <c r="F50" s="89"/>
      <c r="G50" s="90"/>
      <c r="H50" s="89"/>
      <c r="I50" s="90"/>
      <c r="J50" s="89"/>
      <c r="K50" s="90"/>
      <c r="L50" s="89"/>
      <c r="M50" s="90"/>
      <c r="N50" s="89"/>
      <c r="O50" s="90"/>
      <c r="P50" s="89"/>
      <c r="Q50" s="90"/>
      <c r="R50" s="89"/>
      <c r="S50" s="90"/>
      <c r="T50" s="89"/>
      <c r="U50" s="90"/>
      <c r="V50" s="91"/>
      <c r="W50" s="35" t="str">
        <f>IF(ISNUMBER(#REF!)=TRUE,1,"")</f>
        <v/>
      </c>
      <c r="X50" s="35" t="str">
        <f>IF(ISNUMBER(#REF!)=TRUE,#REF!,"")</f>
        <v/>
      </c>
      <c r="Y50" s="35" t="str">
        <f>IF(ISNUMBER(#REF!)=TRUE,#REF!,"")</f>
        <v/>
      </c>
      <c r="Z50" s="36" t="e">
        <f>MAX(#REF!,#REF!,#REF!,#REF!,#REF!,#REF!,#REF!,#REF!)</f>
        <v>#REF!</v>
      </c>
      <c r="AA50" s="35" t="str">
        <f t="shared" si="5"/>
        <v/>
      </c>
      <c r="AB50" s="35" t="str">
        <f t="shared" si="6"/>
        <v/>
      </c>
    </row>
    <row r="51" spans="1:28" ht="15.75" x14ac:dyDescent="0.2">
      <c r="B51" s="87"/>
      <c r="C51" s="88"/>
      <c r="D51" s="89"/>
      <c r="E51" s="90"/>
      <c r="F51" s="89"/>
      <c r="G51" s="90"/>
      <c r="H51" s="89"/>
      <c r="I51" s="90"/>
      <c r="J51" s="89"/>
      <c r="K51" s="90"/>
      <c r="L51" s="89"/>
      <c r="M51" s="90"/>
      <c r="N51" s="89"/>
      <c r="O51" s="90"/>
      <c r="P51" s="89"/>
      <c r="Q51" s="90"/>
      <c r="R51" s="89"/>
      <c r="S51" s="90"/>
      <c r="T51" s="89"/>
      <c r="U51" s="90"/>
      <c r="V51" s="91"/>
      <c r="W51" s="35" t="str">
        <f>IF(ISNUMBER(#REF!)=TRUE,1,"")</f>
        <v/>
      </c>
      <c r="X51" s="35" t="str">
        <f>IF(ISNUMBER(#REF!)=TRUE,#REF!,"")</f>
        <v/>
      </c>
      <c r="Y51" s="35" t="str">
        <f>IF(ISNUMBER(#REF!)=TRUE,#REF!,"")</f>
        <v/>
      </c>
      <c r="Z51" s="36" t="e">
        <f>MAX(#REF!,#REF!,#REF!,#REF!,#REF!,#REF!,#REF!,#REF!)</f>
        <v>#REF!</v>
      </c>
      <c r="AA51" s="35" t="str">
        <f t="shared" si="5"/>
        <v/>
      </c>
      <c r="AB51" s="35" t="str">
        <f t="shared" si="6"/>
        <v/>
      </c>
    </row>
    <row r="52" spans="1:28" ht="15.75" x14ac:dyDescent="0.2">
      <c r="B52" s="87"/>
      <c r="C52" s="88"/>
      <c r="D52" s="89"/>
      <c r="E52" s="90"/>
      <c r="F52" s="89"/>
      <c r="G52" s="90"/>
      <c r="H52" s="89"/>
      <c r="I52" s="90"/>
      <c r="J52" s="89"/>
      <c r="K52" s="90"/>
      <c r="L52" s="89"/>
      <c r="M52" s="90"/>
      <c r="N52" s="89"/>
      <c r="O52" s="90"/>
      <c r="P52" s="89"/>
      <c r="Q52" s="90"/>
      <c r="R52" s="89"/>
      <c r="S52" s="90"/>
      <c r="T52" s="89"/>
      <c r="U52" s="90"/>
      <c r="V52" s="91"/>
      <c r="W52" s="35" t="str">
        <f>IF(ISNUMBER(#REF!)=TRUE,1,"")</f>
        <v/>
      </c>
      <c r="X52" s="35" t="str">
        <f>IF(ISNUMBER(#REF!)=TRUE,#REF!,"")</f>
        <v/>
      </c>
      <c r="Y52" s="35" t="str">
        <f>IF(ISNUMBER(#REF!)=TRUE,#REF!,"")</f>
        <v/>
      </c>
      <c r="Z52" s="36" t="e">
        <f>MAX(#REF!,#REF!,#REF!,#REF!,#REF!,#REF!,#REF!,#REF!)</f>
        <v>#REF!</v>
      </c>
      <c r="AA52" s="35" t="str">
        <f t="shared" si="5"/>
        <v/>
      </c>
      <c r="AB52" s="35" t="str">
        <f t="shared" si="6"/>
        <v/>
      </c>
    </row>
    <row r="53" spans="1:28" ht="15.75" x14ac:dyDescent="0.2">
      <c r="B53" s="87"/>
      <c r="C53" s="88"/>
      <c r="D53" s="89"/>
      <c r="E53" s="90"/>
      <c r="F53" s="89"/>
      <c r="G53" s="90"/>
      <c r="H53" s="89"/>
      <c r="I53" s="90"/>
      <c r="J53" s="89"/>
      <c r="K53" s="90"/>
      <c r="L53" s="89"/>
      <c r="M53" s="90"/>
      <c r="N53" s="89"/>
      <c r="O53" s="90"/>
      <c r="P53" s="89"/>
      <c r="Q53" s="90"/>
      <c r="R53" s="89"/>
      <c r="S53" s="90"/>
      <c r="T53" s="89"/>
      <c r="U53" s="90"/>
      <c r="V53" s="91"/>
      <c r="W53" s="35" t="str">
        <f>IF(ISNUMBER(#REF!)=TRUE,1,"")</f>
        <v/>
      </c>
      <c r="X53" s="35" t="str">
        <f>IF(ISNUMBER(#REF!)=TRUE,#REF!,"")</f>
        <v/>
      </c>
      <c r="Y53" s="35" t="str">
        <f>IF(ISNUMBER(#REF!)=TRUE,#REF!,"")</f>
        <v/>
      </c>
      <c r="Z53" s="36" t="e">
        <f>MAX(#REF!,#REF!,#REF!,#REF!,#REF!,#REF!,#REF!,#REF!)</f>
        <v>#REF!</v>
      </c>
      <c r="AA53" s="35" t="str">
        <f t="shared" si="5"/>
        <v/>
      </c>
      <c r="AB53" s="35" t="str">
        <f t="shared" si="6"/>
        <v/>
      </c>
    </row>
    <row r="54" spans="1:28" ht="15.75" x14ac:dyDescent="0.2">
      <c r="B54" s="87"/>
      <c r="C54" s="88"/>
      <c r="D54" s="89"/>
      <c r="E54" s="90"/>
      <c r="F54" s="89"/>
      <c r="G54" s="90"/>
      <c r="H54" s="89"/>
      <c r="I54" s="90"/>
      <c r="J54" s="89"/>
      <c r="K54" s="90"/>
      <c r="L54" s="89"/>
      <c r="M54" s="90"/>
      <c r="N54" s="89"/>
      <c r="O54" s="90"/>
      <c r="P54" s="89"/>
      <c r="Q54" s="90"/>
      <c r="R54" s="89"/>
      <c r="S54" s="90"/>
      <c r="T54" s="89"/>
      <c r="U54" s="90"/>
      <c r="V54" s="91"/>
      <c r="W54" s="35" t="str">
        <f>IF(ISNUMBER(#REF!)=TRUE,1,"")</f>
        <v/>
      </c>
      <c r="X54" s="35" t="str">
        <f>IF(ISNUMBER(#REF!)=TRUE,#REF!,"")</f>
        <v/>
      </c>
      <c r="Y54" s="35" t="str">
        <f>IF(ISNUMBER(#REF!)=TRUE,#REF!,"")</f>
        <v/>
      </c>
      <c r="Z54" s="36" t="e">
        <f>MAX(#REF!,#REF!,#REF!,#REF!,#REF!,#REF!,#REF!,#REF!)</f>
        <v>#REF!</v>
      </c>
      <c r="AA54" s="35" t="str">
        <f t="shared" si="5"/>
        <v/>
      </c>
      <c r="AB54" s="35" t="str">
        <f t="shared" si="6"/>
        <v/>
      </c>
    </row>
    <row r="55" spans="1:28" x14ac:dyDescent="0.2">
      <c r="W55" s="35" t="str">
        <f>IF(ISNUMBER(#REF!)=TRUE,1,"")</f>
        <v/>
      </c>
      <c r="X55" s="35" t="str">
        <f>IF(ISNUMBER(#REF!)=TRUE,#REF!,"")</f>
        <v/>
      </c>
      <c r="Y55" s="35" t="str">
        <f>IF(ISNUMBER(#REF!)=TRUE,#REF!,"")</f>
        <v/>
      </c>
      <c r="Z55" s="36" t="e">
        <f>MAX(#REF!,#REF!,#REF!,#REF!,#REF!,#REF!,#REF!,#REF!)</f>
        <v>#REF!</v>
      </c>
      <c r="AA55" s="35" t="str">
        <f t="shared" si="5"/>
        <v/>
      </c>
      <c r="AB55" s="35" t="str">
        <f t="shared" si="6"/>
        <v/>
      </c>
    </row>
    <row r="56" spans="1:28" x14ac:dyDescent="0.2">
      <c r="W56" s="35" t="str">
        <f>IF(ISNUMBER(#REF!)=TRUE,1,"")</f>
        <v/>
      </c>
      <c r="X56" s="35" t="str">
        <f>IF(ISNUMBER(#REF!)=TRUE,#REF!,"")</f>
        <v/>
      </c>
      <c r="Y56" s="35" t="str">
        <f>IF(ISNUMBER(#REF!)=TRUE,#REF!,"")</f>
        <v/>
      </c>
      <c r="Z56" s="36" t="e">
        <f>MAX(#REF!,#REF!,#REF!,#REF!,#REF!,#REF!,#REF!,#REF!)</f>
        <v>#REF!</v>
      </c>
      <c r="AA56" s="35" t="str">
        <f t="shared" si="5"/>
        <v/>
      </c>
      <c r="AB56" s="35" t="str">
        <f t="shared" si="6"/>
        <v/>
      </c>
    </row>
    <row r="57" spans="1:28" x14ac:dyDescent="0.2">
      <c r="W57" s="35" t="str">
        <f>IF(ISNUMBER(#REF!)=TRUE,1,"")</f>
        <v/>
      </c>
      <c r="X57" s="35" t="str">
        <f>IF(ISNUMBER(#REF!)=TRUE,#REF!,"")</f>
        <v/>
      </c>
      <c r="Y57" s="35" t="str">
        <f>IF(ISNUMBER(#REF!)=TRUE,#REF!,"")</f>
        <v/>
      </c>
      <c r="Z57" s="36" t="e">
        <f>MAX(#REF!,#REF!,#REF!,#REF!,#REF!,#REF!,#REF!,#REF!)</f>
        <v>#REF!</v>
      </c>
      <c r="AA57" s="35" t="str">
        <f t="shared" si="5"/>
        <v/>
      </c>
      <c r="AB57" s="35" t="str">
        <f t="shared" si="6"/>
        <v/>
      </c>
    </row>
    <row r="58" spans="1:28" x14ac:dyDescent="0.2">
      <c r="W58" s="35" t="str">
        <f>IF(ISNUMBER(#REF!)=TRUE,1,"")</f>
        <v/>
      </c>
      <c r="X58" s="35" t="str">
        <f>IF(ISNUMBER(#REF!)=TRUE,#REF!,"")</f>
        <v/>
      </c>
      <c r="Y58" s="35" t="str">
        <f>IF(ISNUMBER(#REF!)=TRUE,#REF!,"")</f>
        <v/>
      </c>
      <c r="Z58" s="36" t="e">
        <f>MAX(#REF!,#REF!,#REF!,#REF!,#REF!,#REF!,#REF!,#REF!)</f>
        <v>#REF!</v>
      </c>
      <c r="AA58" s="35" t="str">
        <f t="shared" si="5"/>
        <v/>
      </c>
      <c r="AB58" s="35" t="str">
        <f t="shared" si="6"/>
        <v/>
      </c>
    </row>
    <row r="59" spans="1:28" x14ac:dyDescent="0.2">
      <c r="W59" s="35" t="str">
        <f>IF(ISNUMBER(#REF!)=TRUE,1,"")</f>
        <v/>
      </c>
      <c r="X59" s="35" t="str">
        <f>IF(ISNUMBER(#REF!)=TRUE,#REF!,"")</f>
        <v/>
      </c>
      <c r="Y59" s="35" t="str">
        <f>IF(ISNUMBER(#REF!)=TRUE,#REF!,"")</f>
        <v/>
      </c>
      <c r="Z59" s="36" t="e">
        <f>MAX(#REF!,#REF!,#REF!,#REF!,#REF!,#REF!,#REF!,#REF!)</f>
        <v>#REF!</v>
      </c>
      <c r="AA59" s="35" t="str">
        <f t="shared" si="5"/>
        <v/>
      </c>
      <c r="AB59" s="35" t="str">
        <f t="shared" si="6"/>
        <v/>
      </c>
    </row>
    <row r="60" spans="1:28" x14ac:dyDescent="0.2">
      <c r="W60" s="35" t="str">
        <f>IF(ISNUMBER(#REF!)=TRUE,1,"")</f>
        <v/>
      </c>
      <c r="X60" s="35" t="str">
        <f>IF(ISNUMBER(#REF!)=TRUE,#REF!,"")</f>
        <v/>
      </c>
      <c r="Y60" s="35" t="str">
        <f>IF(ISNUMBER(#REF!)=TRUE,#REF!,"")</f>
        <v/>
      </c>
      <c r="Z60" s="36" t="e">
        <f>MAX(#REF!,#REF!,#REF!,#REF!,#REF!,#REF!,#REF!,#REF!)</f>
        <v>#REF!</v>
      </c>
      <c r="AA60" s="35" t="str">
        <f t="shared" si="5"/>
        <v/>
      </c>
      <c r="AB60" s="35" t="str">
        <f t="shared" si="6"/>
        <v/>
      </c>
    </row>
    <row r="61" spans="1:28" x14ac:dyDescent="0.2">
      <c r="W61" s="35" t="str">
        <f>IF(ISNUMBER(#REF!)=TRUE,1,"")</f>
        <v/>
      </c>
      <c r="X61" s="35" t="str">
        <f>IF(ISNUMBER(#REF!)=TRUE,#REF!,"")</f>
        <v/>
      </c>
      <c r="Y61" s="35" t="str">
        <f>IF(ISNUMBER(#REF!)=TRUE,#REF!,"")</f>
        <v/>
      </c>
      <c r="Z61" s="36" t="e">
        <f>MAX(#REF!,#REF!,#REF!,#REF!,#REF!,#REF!,#REF!,#REF!)</f>
        <v>#REF!</v>
      </c>
      <c r="AA61" s="35" t="str">
        <f t="shared" si="5"/>
        <v/>
      </c>
      <c r="AB61" s="35" t="str">
        <f t="shared" si="6"/>
        <v/>
      </c>
    </row>
    <row r="62" spans="1:28" x14ac:dyDescent="0.2">
      <c r="W62" s="35" t="str">
        <f>IF(ISNUMBER(#REF!)=TRUE,1,"")</f>
        <v/>
      </c>
      <c r="X62" s="35" t="str">
        <f>IF(ISNUMBER(#REF!)=TRUE,#REF!,"")</f>
        <v/>
      </c>
      <c r="Y62" s="35" t="str">
        <f>IF(ISNUMBER(#REF!)=TRUE,#REF!,"")</f>
        <v/>
      </c>
      <c r="Z62" s="36" t="e">
        <f>MAX(#REF!,#REF!,#REF!,#REF!,#REF!,#REF!,#REF!,#REF!)</f>
        <v>#REF!</v>
      </c>
      <c r="AA62" s="35" t="str">
        <f t="shared" si="5"/>
        <v/>
      </c>
      <c r="AB62" s="35" t="str">
        <f t="shared" si="6"/>
        <v/>
      </c>
    </row>
    <row r="63" spans="1:28" x14ac:dyDescent="0.2">
      <c r="W63" s="35" t="str">
        <f>IF(ISNUMBER(#REF!)=TRUE,1,"")</f>
        <v/>
      </c>
      <c r="X63" s="35" t="str">
        <f>IF(ISNUMBER(#REF!)=TRUE,#REF!,"")</f>
        <v/>
      </c>
      <c r="Y63" s="35" t="str">
        <f>IF(ISNUMBER(#REF!)=TRUE,#REF!,"")</f>
        <v/>
      </c>
      <c r="Z63" s="36" t="e">
        <f>MAX(#REF!,#REF!,#REF!,#REF!,#REF!,#REF!,#REF!,#REF!)</f>
        <v>#REF!</v>
      </c>
      <c r="AA63" s="35" t="str">
        <f t="shared" si="5"/>
        <v/>
      </c>
      <c r="AB63" s="35" t="str">
        <f t="shared" si="6"/>
        <v/>
      </c>
    </row>
    <row r="64" spans="1:28" x14ac:dyDescent="0.2">
      <c r="W64" s="35" t="str">
        <f>IF(ISNUMBER(#REF!)=TRUE,1,"")</f>
        <v/>
      </c>
      <c r="X64" s="35" t="str">
        <f>IF(ISNUMBER(#REF!)=TRUE,#REF!,"")</f>
        <v/>
      </c>
      <c r="Y64" s="35" t="str">
        <f>IF(ISNUMBER(#REF!)=TRUE,#REF!,"")</f>
        <v/>
      </c>
      <c r="Z64" s="36" t="e">
        <f>MAX(#REF!,#REF!,#REF!,#REF!,#REF!,#REF!,#REF!,#REF!)</f>
        <v>#REF!</v>
      </c>
      <c r="AA64" s="35" t="str">
        <f t="shared" si="5"/>
        <v/>
      </c>
      <c r="AB64" s="35" t="str">
        <f t="shared" si="6"/>
        <v/>
      </c>
    </row>
    <row r="65" spans="23:28" x14ac:dyDescent="0.2">
      <c r="W65" s="35" t="str">
        <f>IF(ISNUMBER(#REF!)=TRUE,1,"")</f>
        <v/>
      </c>
      <c r="X65" s="35" t="str">
        <f>IF(ISNUMBER(#REF!)=TRUE,#REF!,"")</f>
        <v/>
      </c>
      <c r="Y65" s="35" t="str">
        <f>IF(ISNUMBER(#REF!)=TRUE,#REF!,"")</f>
        <v/>
      </c>
      <c r="Z65" s="36" t="e">
        <f>MAX(#REF!,#REF!,#REF!,#REF!,#REF!,#REF!,#REF!,#REF!)</f>
        <v>#REF!</v>
      </c>
      <c r="AA65" s="35" t="str">
        <f t="shared" si="5"/>
        <v/>
      </c>
      <c r="AB65" s="35" t="str">
        <f t="shared" si="6"/>
        <v/>
      </c>
    </row>
    <row r="66" spans="23:28" x14ac:dyDescent="0.2">
      <c r="W66" s="35" t="str">
        <f>IF(ISNUMBER(#REF!)=TRUE,1,"")</f>
        <v/>
      </c>
      <c r="X66" s="35" t="str">
        <f>IF(ISNUMBER(#REF!)=TRUE,#REF!,"")</f>
        <v/>
      </c>
      <c r="Y66" s="35" t="str">
        <f>IF(ISNUMBER(#REF!)=TRUE,#REF!,"")</f>
        <v/>
      </c>
      <c r="Z66" s="36" t="e">
        <f>MAX(#REF!,#REF!,#REF!,#REF!,#REF!,#REF!,#REF!,#REF!)</f>
        <v>#REF!</v>
      </c>
      <c r="AA66" s="35" t="str">
        <f t="shared" si="5"/>
        <v/>
      </c>
      <c r="AB66" s="35" t="str">
        <f t="shared" si="6"/>
        <v/>
      </c>
    </row>
    <row r="67" spans="23:28" x14ac:dyDescent="0.2">
      <c r="W67" s="35" t="str">
        <f>IF(ISNUMBER(#REF!)=TRUE,1,"")</f>
        <v/>
      </c>
      <c r="X67" s="35" t="str">
        <f>IF(ISNUMBER(#REF!)=TRUE,#REF!,"")</f>
        <v/>
      </c>
      <c r="Y67" s="35" t="str">
        <f>IF(ISNUMBER(#REF!)=TRUE,#REF!,"")</f>
        <v/>
      </c>
      <c r="Z67" s="36" t="e">
        <f>MAX(#REF!,#REF!,#REF!,#REF!,#REF!,#REF!,#REF!,#REF!)</f>
        <v>#REF!</v>
      </c>
      <c r="AA67" s="35" t="str">
        <f t="shared" si="5"/>
        <v/>
      </c>
      <c r="AB67" s="35" t="str">
        <f t="shared" si="6"/>
        <v/>
      </c>
    </row>
    <row r="68" spans="23:28" x14ac:dyDescent="0.2">
      <c r="W68" s="35" t="str">
        <f>IF(ISNUMBER(#REF!)=TRUE,1,"")</f>
        <v/>
      </c>
      <c r="X68" s="35" t="str">
        <f>IF(ISNUMBER(#REF!)=TRUE,#REF!,"")</f>
        <v/>
      </c>
      <c r="Y68" s="35" t="str">
        <f>IF(ISNUMBER(#REF!)=TRUE,#REF!,"")</f>
        <v/>
      </c>
      <c r="Z68" s="36" t="e">
        <f>MAX(#REF!,#REF!,#REF!,#REF!,#REF!,#REF!,#REF!,#REF!)</f>
        <v>#REF!</v>
      </c>
      <c r="AA68" s="35" t="str">
        <f t="shared" si="5"/>
        <v/>
      </c>
      <c r="AB68" s="35" t="str">
        <f t="shared" si="6"/>
        <v/>
      </c>
    </row>
    <row r="69" spans="23:28" x14ac:dyDescent="0.2">
      <c r="W69" s="35" t="str">
        <f>IF(ISNUMBER(#REF!)=TRUE,1,"")</f>
        <v/>
      </c>
      <c r="X69" s="35" t="str">
        <f>IF(ISNUMBER(#REF!)=TRUE,#REF!,"")</f>
        <v/>
      </c>
      <c r="Y69" s="35" t="str">
        <f>IF(ISNUMBER(#REF!)=TRUE,#REF!,"")</f>
        <v/>
      </c>
      <c r="Z69" s="36" t="e">
        <f>MAX(#REF!,#REF!,#REF!,#REF!,#REF!,#REF!,#REF!,#REF!)</f>
        <v>#REF!</v>
      </c>
      <c r="AA69" s="35" t="str">
        <f t="shared" si="5"/>
        <v/>
      </c>
      <c r="AB69" s="35" t="str">
        <f t="shared" si="6"/>
        <v/>
      </c>
    </row>
    <row r="70" spans="23:28" x14ac:dyDescent="0.2">
      <c r="W70" s="35" t="str">
        <f>IF(ISNUMBER(#REF!)=TRUE,1,"")</f>
        <v/>
      </c>
      <c r="X70" s="35" t="str">
        <f>IF(ISNUMBER(#REF!)=TRUE,#REF!,"")</f>
        <v/>
      </c>
      <c r="Y70" s="35" t="str">
        <f>IF(ISNUMBER(#REF!)=TRUE,#REF!,"")</f>
        <v/>
      </c>
      <c r="Z70" s="36" t="e">
        <f>MAX(#REF!,#REF!,#REF!,#REF!,#REF!,#REF!,#REF!,#REF!)</f>
        <v>#REF!</v>
      </c>
      <c r="AA70" s="35" t="str">
        <f t="shared" si="5"/>
        <v/>
      </c>
      <c r="AB70" s="35" t="str">
        <f t="shared" si="6"/>
        <v/>
      </c>
    </row>
    <row r="71" spans="23:28" x14ac:dyDescent="0.2">
      <c r="W71" s="35" t="str">
        <f>IF(ISNUMBER(#REF!)=TRUE,1,"")</f>
        <v/>
      </c>
      <c r="X71" s="35" t="str">
        <f>IF(ISNUMBER(#REF!)=TRUE,#REF!,"")</f>
        <v/>
      </c>
      <c r="Y71" s="35" t="str">
        <f>IF(ISNUMBER(#REF!)=TRUE,#REF!,"")</f>
        <v/>
      </c>
      <c r="Z71" s="36" t="e">
        <f>MAX(#REF!,#REF!,#REF!,#REF!,#REF!,#REF!,#REF!,#REF!)</f>
        <v>#REF!</v>
      </c>
      <c r="AA71" s="35" t="str">
        <f t="shared" si="5"/>
        <v/>
      </c>
      <c r="AB71" s="35" t="str">
        <f t="shared" si="6"/>
        <v/>
      </c>
    </row>
    <row r="72" spans="23:28" x14ac:dyDescent="0.2">
      <c r="W72" s="35" t="str">
        <f>IF(ISNUMBER(#REF!)=TRUE,1,"")</f>
        <v/>
      </c>
      <c r="X72" s="35" t="str">
        <f>IF(ISNUMBER(#REF!)=TRUE,#REF!,"")</f>
        <v/>
      </c>
      <c r="Y72" s="35" t="str">
        <f>IF(ISNUMBER(#REF!)=TRUE,#REF!,"")</f>
        <v/>
      </c>
      <c r="Z72" s="36" t="e">
        <f>MAX(#REF!,#REF!,#REF!,#REF!,#REF!,#REF!,#REF!,#REF!)</f>
        <v>#REF!</v>
      </c>
      <c r="AA72" s="35" t="str">
        <f t="shared" si="5"/>
        <v/>
      </c>
      <c r="AB72" s="35" t="str">
        <f t="shared" si="6"/>
        <v/>
      </c>
    </row>
    <row r="73" spans="23:28" x14ac:dyDescent="0.2">
      <c r="W73" s="35" t="str">
        <f>IF(ISNUMBER(#REF!)=TRUE,1,"")</f>
        <v/>
      </c>
      <c r="X73" s="35" t="str">
        <f>IF(ISNUMBER(#REF!)=TRUE,#REF!,"")</f>
        <v/>
      </c>
      <c r="Y73" s="35" t="str">
        <f>IF(ISNUMBER(#REF!)=TRUE,#REF!,"")</f>
        <v/>
      </c>
      <c r="Z73" s="36" t="e">
        <f>MAX(#REF!,#REF!,#REF!,#REF!,#REF!,#REF!,#REF!,#REF!)</f>
        <v>#REF!</v>
      </c>
      <c r="AA73" s="35" t="str">
        <f t="shared" si="5"/>
        <v/>
      </c>
      <c r="AB73" s="35" t="str">
        <f t="shared" si="6"/>
        <v/>
      </c>
    </row>
    <row r="74" spans="23:28" x14ac:dyDescent="0.2">
      <c r="W74" s="35" t="str">
        <f>IF(ISNUMBER(#REF!)=TRUE,1,"")</f>
        <v/>
      </c>
      <c r="X74" s="35" t="str">
        <f>IF(ISNUMBER(#REF!)=TRUE,#REF!,"")</f>
        <v/>
      </c>
      <c r="Y74" s="35" t="str">
        <f>IF(ISNUMBER(#REF!)=TRUE,#REF!,"")</f>
        <v/>
      </c>
      <c r="Z74" s="36" t="e">
        <f>MAX(#REF!,#REF!,#REF!,#REF!,#REF!,#REF!,#REF!,#REF!)</f>
        <v>#REF!</v>
      </c>
      <c r="AA74" s="35" t="str">
        <f t="shared" ref="AA74:AA95" si="8">IF(ISNUMBER(X74)=TRUE,X74-Y74/100000-Z74/1000000000,"")</f>
        <v/>
      </c>
      <c r="AB74" s="35" t="str">
        <f t="shared" ref="AB74:AB95" si="9">IF(ISNUMBER(AA74)=TRUE,RANK(AA74,$AA$10:$AA$95,1),"")</f>
        <v/>
      </c>
    </row>
    <row r="75" spans="23:28" x14ac:dyDescent="0.2">
      <c r="W75" s="35" t="str">
        <f>IF(ISNUMBER(#REF!)=TRUE,1,"")</f>
        <v/>
      </c>
      <c r="X75" s="35" t="str">
        <f>IF(ISNUMBER(#REF!)=TRUE,#REF!,"")</f>
        <v/>
      </c>
      <c r="Y75" s="35" t="str">
        <f>IF(ISNUMBER(#REF!)=TRUE,#REF!,"")</f>
        <v/>
      </c>
      <c r="Z75" s="36" t="e">
        <f>MAX(#REF!,#REF!,#REF!,#REF!,#REF!,#REF!,#REF!,#REF!)</f>
        <v>#REF!</v>
      </c>
      <c r="AA75" s="35" t="str">
        <f t="shared" si="8"/>
        <v/>
      </c>
      <c r="AB75" s="35" t="str">
        <f t="shared" si="9"/>
        <v/>
      </c>
    </row>
    <row r="76" spans="23:28" x14ac:dyDescent="0.2">
      <c r="W76" s="35" t="str">
        <f>IF(ISNUMBER(#REF!)=TRUE,1,"")</f>
        <v/>
      </c>
      <c r="X76" s="35" t="str">
        <f>IF(ISNUMBER(#REF!)=TRUE,#REF!,"")</f>
        <v/>
      </c>
      <c r="Y76" s="35" t="str">
        <f>IF(ISNUMBER(#REF!)=TRUE,#REF!,"")</f>
        <v/>
      </c>
      <c r="Z76" s="36" t="e">
        <f>MAX(#REF!,#REF!,#REF!,#REF!,#REF!,#REF!,#REF!,#REF!)</f>
        <v>#REF!</v>
      </c>
      <c r="AA76" s="35" t="str">
        <f t="shared" si="8"/>
        <v/>
      </c>
      <c r="AB76" s="35" t="str">
        <f t="shared" si="9"/>
        <v/>
      </c>
    </row>
    <row r="77" spans="23:28" x14ac:dyDescent="0.2">
      <c r="W77" s="35" t="str">
        <f>IF(ISNUMBER(#REF!)=TRUE,1,"")</f>
        <v/>
      </c>
      <c r="X77" s="35" t="str">
        <f>IF(ISNUMBER(#REF!)=TRUE,#REF!,"")</f>
        <v/>
      </c>
      <c r="Y77" s="35" t="str">
        <f>IF(ISNUMBER(#REF!)=TRUE,#REF!,"")</f>
        <v/>
      </c>
      <c r="Z77" s="36" t="e">
        <f>MAX(#REF!,#REF!,#REF!,#REF!,#REF!,#REF!,#REF!,#REF!)</f>
        <v>#REF!</v>
      </c>
      <c r="AA77" s="35" t="str">
        <f t="shared" si="8"/>
        <v/>
      </c>
      <c r="AB77" s="35" t="str">
        <f t="shared" si="9"/>
        <v/>
      </c>
    </row>
    <row r="78" spans="23:28" x14ac:dyDescent="0.2">
      <c r="W78" s="35" t="str">
        <f>IF(ISNUMBER(#REF!)=TRUE,1,"")</f>
        <v/>
      </c>
      <c r="X78" s="35" t="str">
        <f>IF(ISNUMBER(#REF!)=TRUE,#REF!,"")</f>
        <v/>
      </c>
      <c r="Y78" s="35" t="str">
        <f>IF(ISNUMBER(#REF!)=TRUE,#REF!,"")</f>
        <v/>
      </c>
      <c r="Z78" s="36" t="e">
        <f>MAX(#REF!,#REF!,#REF!,#REF!,#REF!,#REF!,#REF!,#REF!)</f>
        <v>#REF!</v>
      </c>
      <c r="AA78" s="35" t="str">
        <f t="shared" si="8"/>
        <v/>
      </c>
      <c r="AB78" s="35" t="str">
        <f t="shared" si="9"/>
        <v/>
      </c>
    </row>
    <row r="79" spans="23:28" x14ac:dyDescent="0.2">
      <c r="W79" s="35" t="str">
        <f>IF(ISNUMBER(#REF!)=TRUE,1,"")</f>
        <v/>
      </c>
      <c r="X79" s="35" t="str">
        <f>IF(ISNUMBER(#REF!)=TRUE,#REF!,"")</f>
        <v/>
      </c>
      <c r="Y79" s="35" t="str">
        <f>IF(ISNUMBER(#REF!)=TRUE,#REF!,"")</f>
        <v/>
      </c>
      <c r="Z79" s="36" t="e">
        <f>MAX(#REF!,#REF!,#REF!,#REF!,#REF!,#REF!,#REF!,#REF!)</f>
        <v>#REF!</v>
      </c>
      <c r="AA79" s="35" t="str">
        <f t="shared" si="8"/>
        <v/>
      </c>
      <c r="AB79" s="35" t="str">
        <f t="shared" si="9"/>
        <v/>
      </c>
    </row>
    <row r="80" spans="23:28" x14ac:dyDescent="0.2">
      <c r="W80" s="35" t="str">
        <f>IF(ISNUMBER(#REF!)=TRUE,1,"")</f>
        <v/>
      </c>
      <c r="X80" s="35" t="str">
        <f>IF(ISNUMBER(#REF!)=TRUE,#REF!,"")</f>
        <v/>
      </c>
      <c r="Y80" s="35" t="str">
        <f>IF(ISNUMBER(#REF!)=TRUE,#REF!,"")</f>
        <v/>
      </c>
      <c r="Z80" s="36" t="e">
        <f>MAX(#REF!,#REF!,#REF!,#REF!,#REF!,#REF!,#REF!,#REF!)</f>
        <v>#REF!</v>
      </c>
      <c r="AA80" s="35" t="str">
        <f t="shared" si="8"/>
        <v/>
      </c>
      <c r="AB80" s="35" t="str">
        <f t="shared" si="9"/>
        <v/>
      </c>
    </row>
    <row r="81" spans="23:28" x14ac:dyDescent="0.2">
      <c r="W81" s="35" t="str">
        <f>IF(ISNUMBER(#REF!)=TRUE,1,"")</f>
        <v/>
      </c>
      <c r="X81" s="35" t="str">
        <f>IF(ISNUMBER(#REF!)=TRUE,#REF!,"")</f>
        <v/>
      </c>
      <c r="Y81" s="35" t="str">
        <f>IF(ISNUMBER(#REF!)=TRUE,#REF!,"")</f>
        <v/>
      </c>
      <c r="Z81" s="36" t="e">
        <f>MAX(#REF!,#REF!,#REF!,#REF!,#REF!,#REF!,#REF!,#REF!)</f>
        <v>#REF!</v>
      </c>
      <c r="AA81" s="35" t="str">
        <f t="shared" si="8"/>
        <v/>
      </c>
      <c r="AB81" s="35" t="str">
        <f t="shared" si="9"/>
        <v/>
      </c>
    </row>
    <row r="82" spans="23:28" x14ac:dyDescent="0.2">
      <c r="W82" s="35" t="str">
        <f>IF(ISNUMBER(#REF!)=TRUE,1,"")</f>
        <v/>
      </c>
      <c r="X82" s="35" t="str">
        <f>IF(ISNUMBER(#REF!)=TRUE,#REF!,"")</f>
        <v/>
      </c>
      <c r="Y82" s="35" t="str">
        <f>IF(ISNUMBER(#REF!)=TRUE,#REF!,"")</f>
        <v/>
      </c>
      <c r="Z82" s="36" t="e">
        <f>MAX(#REF!,#REF!,#REF!,#REF!,#REF!,#REF!,#REF!,#REF!)</f>
        <v>#REF!</v>
      </c>
      <c r="AA82" s="35" t="str">
        <f t="shared" si="8"/>
        <v/>
      </c>
      <c r="AB82" s="35" t="str">
        <f t="shared" si="9"/>
        <v/>
      </c>
    </row>
    <row r="83" spans="23:28" x14ac:dyDescent="0.2">
      <c r="W83" s="35" t="str">
        <f>IF(ISNUMBER(#REF!)=TRUE,1,"")</f>
        <v/>
      </c>
      <c r="X83" s="35" t="str">
        <f>IF(ISNUMBER(#REF!)=TRUE,#REF!,"")</f>
        <v/>
      </c>
      <c r="Y83" s="35" t="str">
        <f>IF(ISNUMBER(#REF!)=TRUE,#REF!,"")</f>
        <v/>
      </c>
      <c r="Z83" s="36" t="e">
        <f>MAX(#REF!,#REF!,#REF!,#REF!,#REF!,#REF!,#REF!,#REF!)</f>
        <v>#REF!</v>
      </c>
      <c r="AA83" s="35" t="str">
        <f t="shared" si="8"/>
        <v/>
      </c>
      <c r="AB83" s="35" t="str">
        <f t="shared" si="9"/>
        <v/>
      </c>
    </row>
    <row r="84" spans="23:28" x14ac:dyDescent="0.2">
      <c r="W84" s="35" t="str">
        <f>IF(ISNUMBER(#REF!)=TRUE,1,"")</f>
        <v/>
      </c>
      <c r="X84" s="35" t="str">
        <f>IF(ISNUMBER(#REF!)=TRUE,#REF!,"")</f>
        <v/>
      </c>
      <c r="Y84" s="35" t="str">
        <f>IF(ISNUMBER(#REF!)=TRUE,#REF!,"")</f>
        <v/>
      </c>
      <c r="Z84" s="36" t="e">
        <f>MAX(#REF!,#REF!,#REF!,#REF!,#REF!,#REF!,#REF!,#REF!)</f>
        <v>#REF!</v>
      </c>
      <c r="AA84" s="35" t="str">
        <f t="shared" si="8"/>
        <v/>
      </c>
      <c r="AB84" s="35" t="str">
        <f t="shared" si="9"/>
        <v/>
      </c>
    </row>
    <row r="85" spans="23:28" x14ac:dyDescent="0.2">
      <c r="W85" s="35" t="str">
        <f>IF(ISNUMBER(#REF!)=TRUE,1,"")</f>
        <v/>
      </c>
      <c r="X85" s="35" t="str">
        <f>IF(ISNUMBER(#REF!)=TRUE,#REF!,"")</f>
        <v/>
      </c>
      <c r="Y85" s="35" t="str">
        <f>IF(ISNUMBER(#REF!)=TRUE,#REF!,"")</f>
        <v/>
      </c>
      <c r="Z85" s="36" t="e">
        <f>MAX(#REF!,#REF!,#REF!,#REF!,#REF!,#REF!,#REF!,#REF!)</f>
        <v>#REF!</v>
      </c>
      <c r="AA85" s="35" t="str">
        <f t="shared" si="8"/>
        <v/>
      </c>
      <c r="AB85" s="35" t="str">
        <f t="shared" si="9"/>
        <v/>
      </c>
    </row>
    <row r="86" spans="23:28" x14ac:dyDescent="0.2">
      <c r="W86" s="35" t="str">
        <f>IF(ISNUMBER(#REF!)=TRUE,1,"")</f>
        <v/>
      </c>
      <c r="X86" s="35" t="str">
        <f>IF(ISNUMBER(#REF!)=TRUE,#REF!,"")</f>
        <v/>
      </c>
      <c r="Y86" s="35" t="str">
        <f>IF(ISNUMBER(#REF!)=TRUE,#REF!,"")</f>
        <v/>
      </c>
      <c r="Z86" s="36" t="e">
        <f>MAX(#REF!,#REF!,#REF!,#REF!,#REF!,#REF!,#REF!,#REF!)</f>
        <v>#REF!</v>
      </c>
      <c r="AA86" s="35" t="str">
        <f t="shared" si="8"/>
        <v/>
      </c>
      <c r="AB86" s="35" t="str">
        <f t="shared" si="9"/>
        <v/>
      </c>
    </row>
    <row r="87" spans="23:28" x14ac:dyDescent="0.2">
      <c r="W87" s="35" t="str">
        <f>IF(ISNUMBER(#REF!)=TRUE,1,"")</f>
        <v/>
      </c>
      <c r="X87" s="35" t="str">
        <f>IF(ISNUMBER(#REF!)=TRUE,#REF!,"")</f>
        <v/>
      </c>
      <c r="Y87" s="35" t="str">
        <f>IF(ISNUMBER(#REF!)=TRUE,#REF!,"")</f>
        <v/>
      </c>
      <c r="Z87" s="36" t="e">
        <f>MAX(#REF!,#REF!,#REF!,#REF!,#REF!,#REF!,#REF!,#REF!)</f>
        <v>#REF!</v>
      </c>
      <c r="AA87" s="35" t="str">
        <f t="shared" si="8"/>
        <v/>
      </c>
      <c r="AB87" s="35" t="str">
        <f t="shared" si="9"/>
        <v/>
      </c>
    </row>
    <row r="88" spans="23:28" x14ac:dyDescent="0.2">
      <c r="W88" s="35" t="str">
        <f>IF(ISNUMBER(#REF!)=TRUE,1,"")</f>
        <v/>
      </c>
      <c r="X88" s="35" t="str">
        <f>IF(ISNUMBER(#REF!)=TRUE,#REF!,"")</f>
        <v/>
      </c>
      <c r="Y88" s="35" t="str">
        <f>IF(ISNUMBER(#REF!)=TRUE,#REF!,"")</f>
        <v/>
      </c>
      <c r="Z88" s="36" t="e">
        <f>MAX(#REF!,#REF!,#REF!,#REF!,#REF!,#REF!,#REF!,#REF!)</f>
        <v>#REF!</v>
      </c>
      <c r="AA88" s="35" t="str">
        <f t="shared" si="8"/>
        <v/>
      </c>
      <c r="AB88" s="35" t="str">
        <f t="shared" si="9"/>
        <v/>
      </c>
    </row>
    <row r="89" spans="23:28" x14ac:dyDescent="0.2">
      <c r="W89" s="35" t="str">
        <f>IF(ISNUMBER(#REF!)=TRUE,1,"")</f>
        <v/>
      </c>
      <c r="X89" s="35" t="str">
        <f>IF(ISNUMBER(#REF!)=TRUE,#REF!,"")</f>
        <v/>
      </c>
      <c r="Y89" s="35" t="str">
        <f>IF(ISNUMBER(#REF!)=TRUE,#REF!,"")</f>
        <v/>
      </c>
      <c r="Z89" s="36" t="e">
        <f>MAX(#REF!,#REF!,#REF!,#REF!,#REF!,#REF!,#REF!,#REF!)</f>
        <v>#REF!</v>
      </c>
      <c r="AA89" s="35" t="str">
        <f t="shared" si="8"/>
        <v/>
      </c>
      <c r="AB89" s="35" t="str">
        <f t="shared" si="9"/>
        <v/>
      </c>
    </row>
    <row r="90" spans="23:28" x14ac:dyDescent="0.2">
      <c r="W90" s="35" t="str">
        <f>IF(ISNUMBER(#REF!)=TRUE,1,"")</f>
        <v/>
      </c>
      <c r="X90" s="35" t="str">
        <f>IF(ISNUMBER(#REF!)=TRUE,#REF!,"")</f>
        <v/>
      </c>
      <c r="Y90" s="35" t="str">
        <f>IF(ISNUMBER(#REF!)=TRUE,#REF!,"")</f>
        <v/>
      </c>
      <c r="Z90" s="36" t="e">
        <f>MAX(#REF!,#REF!,#REF!,#REF!,#REF!,#REF!,#REF!,#REF!)</f>
        <v>#REF!</v>
      </c>
      <c r="AA90" s="35" t="str">
        <f t="shared" si="8"/>
        <v/>
      </c>
      <c r="AB90" s="35" t="str">
        <f t="shared" si="9"/>
        <v/>
      </c>
    </row>
    <row r="91" spans="23:28" x14ac:dyDescent="0.2">
      <c r="W91" s="35" t="str">
        <f>IF(ISNUMBER(#REF!)=TRUE,1,"")</f>
        <v/>
      </c>
      <c r="X91" s="35" t="str">
        <f>IF(ISNUMBER(#REF!)=TRUE,#REF!,"")</f>
        <v/>
      </c>
      <c r="Y91" s="35" t="str">
        <f>IF(ISNUMBER(#REF!)=TRUE,#REF!,"")</f>
        <v/>
      </c>
      <c r="Z91" s="36" t="e">
        <f>MAX(#REF!,#REF!,#REF!,#REF!,#REF!,#REF!,#REF!,#REF!)</f>
        <v>#REF!</v>
      </c>
      <c r="AA91" s="35" t="str">
        <f t="shared" si="8"/>
        <v/>
      </c>
      <c r="AB91" s="35" t="str">
        <f t="shared" si="9"/>
        <v/>
      </c>
    </row>
    <row r="92" spans="23:28" x14ac:dyDescent="0.2">
      <c r="W92" s="35" t="str">
        <f>IF(ISNUMBER(#REF!)=TRUE,1,"")</f>
        <v/>
      </c>
      <c r="X92" s="35" t="str">
        <f>IF(ISNUMBER(#REF!)=TRUE,#REF!,"")</f>
        <v/>
      </c>
      <c r="Y92" s="35" t="str">
        <f>IF(ISNUMBER(#REF!)=TRUE,#REF!,"")</f>
        <v/>
      </c>
      <c r="Z92" s="36" t="e">
        <f>MAX(#REF!,#REF!,#REF!,#REF!,#REF!,#REF!,#REF!,#REF!)</f>
        <v>#REF!</v>
      </c>
      <c r="AA92" s="35" t="str">
        <f t="shared" si="8"/>
        <v/>
      </c>
      <c r="AB92" s="35" t="str">
        <f t="shared" si="9"/>
        <v/>
      </c>
    </row>
    <row r="93" spans="23:28" x14ac:dyDescent="0.2">
      <c r="W93" s="35" t="str">
        <f>IF(ISNUMBER(#REF!)=TRUE,1,"")</f>
        <v/>
      </c>
      <c r="X93" s="35" t="str">
        <f>IF(ISNUMBER(#REF!)=TRUE,#REF!,"")</f>
        <v/>
      </c>
      <c r="Y93" s="35" t="str">
        <f>IF(ISNUMBER(#REF!)=TRUE,#REF!,"")</f>
        <v/>
      </c>
      <c r="Z93" s="36" t="e">
        <f>MAX(#REF!,#REF!,#REF!,#REF!,#REF!,#REF!,#REF!,#REF!)</f>
        <v>#REF!</v>
      </c>
      <c r="AA93" s="35" t="str">
        <f t="shared" si="8"/>
        <v/>
      </c>
      <c r="AB93" s="35" t="str">
        <f t="shared" si="9"/>
        <v/>
      </c>
    </row>
    <row r="94" spans="23:28" x14ac:dyDescent="0.2">
      <c r="W94" s="35" t="str">
        <f>IF(ISNUMBER(#REF!)=TRUE,1,"")</f>
        <v/>
      </c>
      <c r="X94" s="35" t="str">
        <f>IF(ISNUMBER(#REF!)=TRUE,#REF!,"")</f>
        <v/>
      </c>
      <c r="Y94" s="35" t="str">
        <f>IF(ISNUMBER(#REF!)=TRUE,#REF!,"")</f>
        <v/>
      </c>
      <c r="Z94" s="36" t="e">
        <f>MAX(#REF!,#REF!,#REF!,#REF!,#REF!,#REF!,#REF!,#REF!)</f>
        <v>#REF!</v>
      </c>
      <c r="AA94" s="35" t="str">
        <f t="shared" si="8"/>
        <v/>
      </c>
      <c r="AB94" s="35" t="str">
        <f t="shared" si="9"/>
        <v/>
      </c>
    </row>
    <row r="95" spans="23:28" x14ac:dyDescent="0.2">
      <c r="W95" s="35" t="str">
        <f>IF(ISNUMBER(V49)=TRUE,1,"")</f>
        <v/>
      </c>
      <c r="X95" s="35" t="str">
        <f>IF(ISNUMBER(T49)=TRUE,T49,"")</f>
        <v/>
      </c>
      <c r="Y95" s="35" t="str">
        <f>IF(ISNUMBER(U49)=TRUE,U49,"")</f>
        <v/>
      </c>
      <c r="Z95" s="36">
        <f>MAX(E49,G49,I49,K49,M49,O49,Q49,S49)</f>
        <v>0</v>
      </c>
      <c r="AA95" s="35" t="str">
        <f t="shared" si="8"/>
        <v/>
      </c>
      <c r="AB95" s="35" t="str">
        <f t="shared" si="9"/>
        <v/>
      </c>
    </row>
  </sheetData>
  <mergeCells count="25">
    <mergeCell ref="A5:A7"/>
    <mergeCell ref="B5:B7"/>
    <mergeCell ref="C5:C7"/>
    <mergeCell ref="D5:E5"/>
    <mergeCell ref="F5:G5"/>
    <mergeCell ref="B1:C1"/>
    <mergeCell ref="E1:Q1"/>
    <mergeCell ref="B2:D2"/>
    <mergeCell ref="E2:Q2"/>
    <mergeCell ref="E3:Q3"/>
    <mergeCell ref="T5:V6"/>
    <mergeCell ref="D6:E6"/>
    <mergeCell ref="F6:G6"/>
    <mergeCell ref="H6:I6"/>
    <mergeCell ref="J6:K6"/>
    <mergeCell ref="L6:M6"/>
    <mergeCell ref="N6:O6"/>
    <mergeCell ref="P6:Q6"/>
    <mergeCell ref="R6:S6"/>
    <mergeCell ref="H5:I5"/>
    <mergeCell ref="J5:K5"/>
    <mergeCell ref="L5:M5"/>
    <mergeCell ref="N5:O5"/>
    <mergeCell ref="P5:Q5"/>
    <mergeCell ref="R5:S5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T10:T49" xr:uid="{5118A803-BAAA-42D3-BBEE-544EE717F701}">
      <formula1>IF(ISNUMBER(D10)=TRUE,SUM(D10,F10,H10,J10,L10,N10,P10,R10),"")</formula1>
    </dataValidation>
  </dataValidations>
  <printOptions horizontalCentered="1"/>
  <pageMargins left="0.78740157480314965" right="0.78740157480314965" top="0.6692913385826772" bottom="0.39370078740157483" header="3.7007874015748032" footer="0.23622047244094491"/>
  <pageSetup paperSize="9" scale="67" fitToHeight="0" orientation="landscape" r:id="rId1"/>
  <headerFooter alignWithMargins="0">
    <oddHeader>&amp;C&amp;G</oddHeader>
    <oddFooter>&amp;L&amp;"Arial,Kurziv"&amp;YPojedinačni plasman lige&amp;R&amp;"Arial,Kurziv"&amp;YStranica 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D3E79-149C-471D-A8A0-5ADD045773D8}">
  <sheetPr codeName="List3">
    <pageSetUpPr fitToPage="1"/>
  </sheetPr>
  <dimension ref="A2:AA27"/>
  <sheetViews>
    <sheetView showRowColHeaders="0" zoomScale="80" zoomScaleNormal="80" workbookViewId="0">
      <selection activeCell="J22" sqref="J22"/>
    </sheetView>
  </sheetViews>
  <sheetFormatPr defaultRowHeight="12.75" x14ac:dyDescent="0.2"/>
  <cols>
    <col min="1" max="1" width="4.5703125" style="1" customWidth="1"/>
    <col min="2" max="2" width="40.7109375" style="2" customWidth="1"/>
    <col min="3" max="3" width="5.7109375" style="2" customWidth="1"/>
    <col min="4" max="4" width="11.28515625" style="2" customWidth="1"/>
    <col min="5" max="5" width="5.7109375" style="2" customWidth="1"/>
    <col min="6" max="6" width="11.28515625" style="2" customWidth="1"/>
    <col min="7" max="7" width="5.7109375" style="2" customWidth="1"/>
    <col min="8" max="8" width="11.28515625" style="2" customWidth="1"/>
    <col min="9" max="9" width="5.7109375" style="2" customWidth="1"/>
    <col min="10" max="10" width="11.28515625" style="2" customWidth="1"/>
    <col min="11" max="11" width="5.7109375" style="2" customWidth="1"/>
    <col min="12" max="12" width="11.28515625" style="2" customWidth="1"/>
    <col min="13" max="13" width="5.85546875" style="2" customWidth="1"/>
    <col min="14" max="14" width="11.28515625" style="2" customWidth="1"/>
    <col min="15" max="15" width="5.7109375" style="2" customWidth="1"/>
    <col min="16" max="16" width="11.28515625" style="2" customWidth="1"/>
    <col min="17" max="17" width="5.7109375" style="2" customWidth="1"/>
    <col min="18" max="18" width="11.28515625" style="2" customWidth="1"/>
    <col min="19" max="19" width="6.28515625" style="2" customWidth="1"/>
    <col min="20" max="20" width="11" style="2" customWidth="1"/>
    <col min="21" max="21" width="10" style="2" bestFit="1" customWidth="1"/>
    <col min="22" max="22" width="9.140625" style="2"/>
    <col min="23" max="23" width="9.140625" style="2" hidden="1" customWidth="1"/>
    <col min="24" max="24" width="15.5703125" style="2" hidden="1" customWidth="1"/>
    <col min="25" max="25" width="9.140625" style="2" hidden="1" customWidth="1"/>
    <col min="26" max="26" width="16.7109375" style="2" hidden="1" customWidth="1"/>
    <col min="27" max="27" width="9.140625" style="2" hidden="1" customWidth="1"/>
    <col min="28" max="16384" width="9.140625" style="2"/>
  </cols>
  <sheetData>
    <row r="2" spans="1:27" x14ac:dyDescent="0.2"/>
    <row r="4" spans="1:27" ht="23.25" x14ac:dyDescent="0.35">
      <c r="B4" s="97" t="s">
        <v>0</v>
      </c>
      <c r="C4" s="97"/>
      <c r="D4" s="97"/>
      <c r="F4" s="98" t="s">
        <v>1</v>
      </c>
      <c r="G4" s="98"/>
      <c r="H4" s="98"/>
      <c r="I4" s="98"/>
      <c r="J4" s="98"/>
      <c r="K4" s="98"/>
      <c r="L4" s="98"/>
      <c r="M4" s="98"/>
      <c r="N4" s="98"/>
      <c r="O4" s="98"/>
      <c r="P4" s="98"/>
    </row>
    <row r="5" spans="1:27" ht="23.25" x14ac:dyDescent="0.35">
      <c r="C5" s="3"/>
      <c r="E5" s="4" t="s">
        <v>2</v>
      </c>
      <c r="F5" s="98" t="s">
        <v>107</v>
      </c>
      <c r="G5" s="98"/>
      <c r="H5" s="98"/>
      <c r="I5" s="98"/>
      <c r="J5" s="98"/>
      <c r="K5" s="98"/>
      <c r="L5" s="98"/>
      <c r="M5" s="98"/>
      <c r="N5" s="98"/>
      <c r="O5" s="98"/>
      <c r="P5" s="98"/>
    </row>
    <row r="6" spans="1:27" ht="23.25" x14ac:dyDescent="0.2">
      <c r="F6" s="99" t="s">
        <v>4</v>
      </c>
      <c r="G6" s="99"/>
      <c r="H6" s="99"/>
      <c r="I6" s="99"/>
      <c r="J6" s="99"/>
      <c r="K6" s="99"/>
      <c r="L6" s="99"/>
      <c r="M6" s="99"/>
      <c r="N6" s="99"/>
      <c r="O6" s="99"/>
      <c r="P6" s="99"/>
    </row>
    <row r="7" spans="1:27" ht="13.5" thickBot="1" x14ac:dyDescent="0.25"/>
    <row r="8" spans="1:27" ht="20.25" customHeight="1" thickTop="1" x14ac:dyDescent="0.2">
      <c r="A8" s="100" t="s">
        <v>5</v>
      </c>
      <c r="B8" s="103" t="s">
        <v>6</v>
      </c>
      <c r="C8" s="106" t="s">
        <v>7</v>
      </c>
      <c r="D8" s="107"/>
      <c r="E8" s="108" t="s">
        <v>8</v>
      </c>
      <c r="F8" s="109"/>
      <c r="G8" s="106" t="s">
        <v>9</v>
      </c>
      <c r="H8" s="107"/>
      <c r="I8" s="108" t="s">
        <v>10</v>
      </c>
      <c r="J8" s="109"/>
      <c r="K8" s="106" t="s">
        <v>11</v>
      </c>
      <c r="L8" s="107"/>
      <c r="M8" s="108" t="s">
        <v>12</v>
      </c>
      <c r="N8" s="109"/>
      <c r="O8" s="106" t="s">
        <v>13</v>
      </c>
      <c r="P8" s="107"/>
      <c r="Q8" s="108" t="s">
        <v>14</v>
      </c>
      <c r="R8" s="107"/>
      <c r="S8" s="112" t="s">
        <v>15</v>
      </c>
      <c r="T8" s="113"/>
      <c r="U8" s="114"/>
    </row>
    <row r="9" spans="1:27" ht="39.950000000000003" customHeight="1" x14ac:dyDescent="0.2">
      <c r="A9" s="101"/>
      <c r="B9" s="104"/>
      <c r="C9" s="129" t="s">
        <v>108</v>
      </c>
      <c r="D9" s="130"/>
      <c r="E9" s="129" t="s">
        <v>109</v>
      </c>
      <c r="F9" s="130"/>
      <c r="G9" s="129" t="s">
        <v>110</v>
      </c>
      <c r="H9" s="130"/>
      <c r="I9" s="129" t="s">
        <v>111</v>
      </c>
      <c r="J9" s="130"/>
      <c r="K9" s="129" t="s">
        <v>112</v>
      </c>
      <c r="L9" s="130"/>
      <c r="M9" s="129" t="s">
        <v>113</v>
      </c>
      <c r="N9" s="130"/>
      <c r="O9" s="131"/>
      <c r="P9" s="132"/>
      <c r="Q9" s="133"/>
      <c r="R9" s="132"/>
      <c r="S9" s="115"/>
      <c r="T9" s="116"/>
      <c r="U9" s="117"/>
    </row>
    <row r="10" spans="1:27" ht="12.75" customHeight="1" x14ac:dyDescent="0.2">
      <c r="A10" s="102"/>
      <c r="B10" s="104"/>
      <c r="C10" s="6"/>
      <c r="D10" s="7"/>
      <c r="E10" s="8"/>
      <c r="F10" s="9"/>
      <c r="G10" s="10"/>
      <c r="H10" s="11"/>
      <c r="I10" s="8"/>
      <c r="J10" s="9"/>
      <c r="K10" s="10"/>
      <c r="L10" s="11"/>
      <c r="M10" s="8"/>
      <c r="N10" s="9"/>
      <c r="O10" s="10"/>
      <c r="P10" s="11"/>
      <c r="Q10" s="8"/>
      <c r="R10" s="11"/>
      <c r="S10" s="10"/>
      <c r="T10" s="12"/>
      <c r="U10" s="13"/>
    </row>
    <row r="11" spans="1:27" x14ac:dyDescent="0.2">
      <c r="A11" s="14"/>
      <c r="B11" s="104"/>
      <c r="C11" s="6" t="s">
        <v>22</v>
      </c>
      <c r="D11" s="7" t="s">
        <v>23</v>
      </c>
      <c r="E11" s="15" t="s">
        <v>22</v>
      </c>
      <c r="F11" s="16" t="s">
        <v>23</v>
      </c>
      <c r="G11" s="6" t="s">
        <v>22</v>
      </c>
      <c r="H11" s="7" t="s">
        <v>23</v>
      </c>
      <c r="I11" s="15" t="s">
        <v>22</v>
      </c>
      <c r="J11" s="16" t="s">
        <v>23</v>
      </c>
      <c r="K11" s="6" t="s">
        <v>22</v>
      </c>
      <c r="L11" s="7" t="s">
        <v>23</v>
      </c>
      <c r="M11" s="15" t="s">
        <v>22</v>
      </c>
      <c r="N11" s="16" t="s">
        <v>23</v>
      </c>
      <c r="O11" s="6" t="s">
        <v>22</v>
      </c>
      <c r="P11" s="7" t="s">
        <v>23</v>
      </c>
      <c r="Q11" s="15" t="s">
        <v>22</v>
      </c>
      <c r="R11" s="7" t="s">
        <v>23</v>
      </c>
      <c r="S11" s="6" t="s">
        <v>22</v>
      </c>
      <c r="T11" s="17" t="s">
        <v>24</v>
      </c>
      <c r="U11" s="18" t="s">
        <v>25</v>
      </c>
    </row>
    <row r="12" spans="1:27" ht="13.5" thickBot="1" x14ac:dyDescent="0.25">
      <c r="A12" s="19"/>
      <c r="B12" s="105"/>
      <c r="C12" s="21"/>
      <c r="D12" s="22"/>
      <c r="E12" s="21"/>
      <c r="F12" s="23"/>
      <c r="G12" s="21"/>
      <c r="H12" s="22"/>
      <c r="I12" s="21"/>
      <c r="J12" s="23"/>
      <c r="K12" s="21"/>
      <c r="L12" s="22"/>
      <c r="M12" s="21"/>
      <c r="N12" s="23"/>
      <c r="O12" s="21"/>
      <c r="P12" s="22"/>
      <c r="Q12" s="21"/>
      <c r="R12" s="22"/>
      <c r="S12" s="21"/>
      <c r="T12" s="24"/>
      <c r="U12" s="25"/>
    </row>
    <row r="13" spans="1:27" s="35" customFormat="1" ht="42.75" customHeight="1" thickTop="1" x14ac:dyDescent="0.25">
      <c r="A13" s="26">
        <v>1</v>
      </c>
      <c r="B13" s="193" t="s">
        <v>116</v>
      </c>
      <c r="C13" s="185">
        <v>3</v>
      </c>
      <c r="D13" s="186">
        <v>5423</v>
      </c>
      <c r="E13" s="187">
        <v>1</v>
      </c>
      <c r="F13" s="188">
        <v>2893</v>
      </c>
      <c r="G13" s="185">
        <v>2</v>
      </c>
      <c r="H13" s="186">
        <v>28978</v>
      </c>
      <c r="I13" s="187">
        <v>2</v>
      </c>
      <c r="J13" s="188">
        <v>11980</v>
      </c>
      <c r="K13" s="185">
        <v>6</v>
      </c>
      <c r="L13" s="186">
        <v>10165</v>
      </c>
      <c r="M13" s="30"/>
      <c r="N13" s="31"/>
      <c r="O13" s="28"/>
      <c r="P13" s="29"/>
      <c r="Q13" s="30"/>
      <c r="R13" s="31"/>
      <c r="S13" s="32">
        <f t="shared" ref="S13:T21" si="0">IF(ISNUMBER(C13)=TRUE,SUM(C13,E13,G13,I13,K13,M13,O13,Q13),"")</f>
        <v>14</v>
      </c>
      <c r="T13" s="33">
        <f t="shared" si="0"/>
        <v>59439</v>
      </c>
      <c r="U13" s="34">
        <f t="shared" ref="U13:U20" si="1">IF(ISNUMBER(AA13)= TRUE,AA13,"")</f>
        <v>1</v>
      </c>
      <c r="W13" s="35">
        <f>IF(ISNUMBER(S13)=TRUE,S13,"")</f>
        <v>14</v>
      </c>
      <c r="X13" s="35">
        <f>IF(ISNUMBER(T13)=TRUE,T13,"")</f>
        <v>59439</v>
      </c>
      <c r="Y13" s="36">
        <f>MAX(D13,F13,H13,J13,L13,N13,P13,R13)</f>
        <v>28978</v>
      </c>
      <c r="Z13" s="35">
        <f>IF(ISNUMBER(W13)=TRUE,W13-X13/100000-Y13/1000000000,"")</f>
        <v>13.405581022</v>
      </c>
      <c r="AA13" s="35">
        <f>IF(ISNUMBER(Z13)=TRUE,RANK(Z13,$Z$13:$Z$27,1),"")</f>
        <v>1</v>
      </c>
    </row>
    <row r="14" spans="1:27" s="35" customFormat="1" ht="42.75" customHeight="1" x14ac:dyDescent="0.25">
      <c r="A14" s="37">
        <v>2</v>
      </c>
      <c r="B14" s="193" t="s">
        <v>114</v>
      </c>
      <c r="C14" s="189">
        <v>1</v>
      </c>
      <c r="D14" s="190">
        <v>7784</v>
      </c>
      <c r="E14" s="191">
        <v>5</v>
      </c>
      <c r="F14" s="192">
        <v>2089</v>
      </c>
      <c r="G14" s="189">
        <v>4</v>
      </c>
      <c r="H14" s="190">
        <v>23625</v>
      </c>
      <c r="I14" s="191">
        <v>3</v>
      </c>
      <c r="J14" s="192">
        <v>7635</v>
      </c>
      <c r="K14" s="189">
        <v>1</v>
      </c>
      <c r="L14" s="190">
        <v>17420</v>
      </c>
      <c r="M14" s="40"/>
      <c r="N14" s="41"/>
      <c r="O14" s="38"/>
      <c r="P14" s="39"/>
      <c r="Q14" s="40"/>
      <c r="R14" s="41"/>
      <c r="S14" s="42">
        <f t="shared" si="0"/>
        <v>14</v>
      </c>
      <c r="T14" s="43">
        <f t="shared" si="0"/>
        <v>58553</v>
      </c>
      <c r="U14" s="34">
        <f t="shared" si="1"/>
        <v>2</v>
      </c>
      <c r="W14" s="35">
        <f t="shared" ref="W14:X20" si="2">IF(ISNUMBER(S14)=TRUE,S14,"")</f>
        <v>14</v>
      </c>
      <c r="X14" s="35">
        <f t="shared" si="2"/>
        <v>58553</v>
      </c>
      <c r="Y14" s="36">
        <f t="shared" ref="Y14:Y20" si="3">MAX(D14,F14,H14,J14,L14,N14,P14,R14)</f>
        <v>23625</v>
      </c>
      <c r="Z14" s="35">
        <f t="shared" ref="Z14:Z27" si="4">IF(ISNUMBER(W14)=TRUE,W14-X14/100000-Y14/1000000000,"")</f>
        <v>13.414446374999999</v>
      </c>
      <c r="AA14" s="35">
        <f t="shared" ref="AA14:AA27" si="5">IF(ISNUMBER(Z14)=TRUE,RANK(Z14,$Z$13:$Z$27,1),"")</f>
        <v>2</v>
      </c>
    </row>
    <row r="15" spans="1:27" s="35" customFormat="1" ht="42.75" customHeight="1" x14ac:dyDescent="0.25">
      <c r="A15" s="37">
        <v>3</v>
      </c>
      <c r="B15" s="193" t="s">
        <v>117</v>
      </c>
      <c r="C15" s="189">
        <v>4</v>
      </c>
      <c r="D15" s="190">
        <v>7447</v>
      </c>
      <c r="E15" s="191">
        <v>3</v>
      </c>
      <c r="F15" s="192">
        <v>2193</v>
      </c>
      <c r="G15" s="189">
        <v>6</v>
      </c>
      <c r="H15" s="190">
        <v>21837</v>
      </c>
      <c r="I15" s="191">
        <v>1</v>
      </c>
      <c r="J15" s="192">
        <v>12755</v>
      </c>
      <c r="K15" s="189">
        <v>2</v>
      </c>
      <c r="L15" s="190">
        <v>18825</v>
      </c>
      <c r="M15" s="40"/>
      <c r="N15" s="41"/>
      <c r="O15" s="38"/>
      <c r="P15" s="39"/>
      <c r="Q15" s="40"/>
      <c r="R15" s="41"/>
      <c r="S15" s="42">
        <f t="shared" si="0"/>
        <v>16</v>
      </c>
      <c r="T15" s="43">
        <f t="shared" si="0"/>
        <v>63057</v>
      </c>
      <c r="U15" s="34">
        <f t="shared" si="1"/>
        <v>3</v>
      </c>
      <c r="W15" s="35">
        <f t="shared" si="2"/>
        <v>16</v>
      </c>
      <c r="X15" s="35">
        <f t="shared" si="2"/>
        <v>63057</v>
      </c>
      <c r="Y15" s="36">
        <f t="shared" si="3"/>
        <v>21837</v>
      </c>
      <c r="Z15" s="35">
        <f t="shared" si="4"/>
        <v>15.369408162999999</v>
      </c>
      <c r="AA15" s="35">
        <f t="shared" si="5"/>
        <v>3</v>
      </c>
    </row>
    <row r="16" spans="1:27" s="35" customFormat="1" ht="42.75" customHeight="1" x14ac:dyDescent="0.25">
      <c r="A16" s="37">
        <v>4</v>
      </c>
      <c r="B16" s="193" t="s">
        <v>119</v>
      </c>
      <c r="C16" s="189">
        <v>6</v>
      </c>
      <c r="D16" s="190">
        <v>4062</v>
      </c>
      <c r="E16" s="191">
        <v>2</v>
      </c>
      <c r="F16" s="192">
        <v>3315</v>
      </c>
      <c r="G16" s="189">
        <v>1</v>
      </c>
      <c r="H16" s="190">
        <v>29346</v>
      </c>
      <c r="I16" s="191">
        <v>5</v>
      </c>
      <c r="J16" s="192">
        <v>7250</v>
      </c>
      <c r="K16" s="189">
        <v>4</v>
      </c>
      <c r="L16" s="190">
        <v>12320</v>
      </c>
      <c r="M16" s="40"/>
      <c r="N16" s="41"/>
      <c r="O16" s="38"/>
      <c r="P16" s="39"/>
      <c r="Q16" s="40"/>
      <c r="R16" s="41"/>
      <c r="S16" s="42">
        <f t="shared" si="0"/>
        <v>18</v>
      </c>
      <c r="T16" s="43">
        <f t="shared" si="0"/>
        <v>56293</v>
      </c>
      <c r="U16" s="34">
        <f t="shared" si="1"/>
        <v>4</v>
      </c>
      <c r="W16" s="35">
        <f t="shared" si="2"/>
        <v>18</v>
      </c>
      <c r="X16" s="35">
        <f t="shared" si="2"/>
        <v>56293</v>
      </c>
      <c r="Y16" s="36">
        <f t="shared" si="3"/>
        <v>29346</v>
      </c>
      <c r="Z16" s="35">
        <f t="shared" si="4"/>
        <v>17.437040653999997</v>
      </c>
      <c r="AA16" s="35">
        <f t="shared" si="5"/>
        <v>4</v>
      </c>
    </row>
    <row r="17" spans="1:27" s="35" customFormat="1" ht="42.75" customHeight="1" x14ac:dyDescent="0.25">
      <c r="A17" s="37">
        <v>5</v>
      </c>
      <c r="B17" s="193" t="s">
        <v>115</v>
      </c>
      <c r="C17" s="189">
        <v>2</v>
      </c>
      <c r="D17" s="190">
        <v>5562</v>
      </c>
      <c r="E17" s="191">
        <v>4</v>
      </c>
      <c r="F17" s="192">
        <v>1977</v>
      </c>
      <c r="G17" s="189">
        <v>3</v>
      </c>
      <c r="H17" s="190">
        <v>17414</v>
      </c>
      <c r="I17" s="191">
        <v>7</v>
      </c>
      <c r="J17" s="192">
        <v>8735</v>
      </c>
      <c r="K17" s="189">
        <v>5</v>
      </c>
      <c r="L17" s="190">
        <v>9820</v>
      </c>
      <c r="M17" s="40"/>
      <c r="N17" s="41"/>
      <c r="O17" s="38"/>
      <c r="P17" s="39"/>
      <c r="Q17" s="40"/>
      <c r="R17" s="41"/>
      <c r="S17" s="42">
        <f t="shared" si="0"/>
        <v>21</v>
      </c>
      <c r="T17" s="43">
        <f t="shared" si="0"/>
        <v>43508</v>
      </c>
      <c r="U17" s="34">
        <f t="shared" si="1"/>
        <v>5</v>
      </c>
      <c r="W17" s="35">
        <f t="shared" si="2"/>
        <v>21</v>
      </c>
      <c r="X17" s="35">
        <f t="shared" si="2"/>
        <v>43508</v>
      </c>
      <c r="Y17" s="36">
        <f t="shared" si="3"/>
        <v>17414</v>
      </c>
      <c r="Z17" s="35">
        <f t="shared" si="4"/>
        <v>20.564902586000002</v>
      </c>
      <c r="AA17" s="35">
        <f t="shared" si="5"/>
        <v>5</v>
      </c>
    </row>
    <row r="18" spans="1:27" s="35" customFormat="1" ht="42.75" customHeight="1" x14ac:dyDescent="0.25">
      <c r="A18" s="37">
        <v>6</v>
      </c>
      <c r="B18" s="193" t="s">
        <v>118</v>
      </c>
      <c r="C18" s="189">
        <v>5</v>
      </c>
      <c r="D18" s="190">
        <v>4052</v>
      </c>
      <c r="E18" s="191">
        <v>7</v>
      </c>
      <c r="F18" s="192">
        <v>1168</v>
      </c>
      <c r="G18" s="189">
        <v>5</v>
      </c>
      <c r="H18" s="190">
        <v>21290</v>
      </c>
      <c r="I18" s="191">
        <v>4</v>
      </c>
      <c r="J18" s="192">
        <v>10240</v>
      </c>
      <c r="K18" s="189">
        <v>7</v>
      </c>
      <c r="L18" s="190">
        <v>8165</v>
      </c>
      <c r="M18" s="40"/>
      <c r="N18" s="41"/>
      <c r="O18" s="38"/>
      <c r="P18" s="39"/>
      <c r="Q18" s="40"/>
      <c r="R18" s="41"/>
      <c r="S18" s="42">
        <f t="shared" si="0"/>
        <v>28</v>
      </c>
      <c r="T18" s="43">
        <f t="shared" si="0"/>
        <v>44915</v>
      </c>
      <c r="U18" s="34">
        <f t="shared" si="1"/>
        <v>6</v>
      </c>
      <c r="W18" s="35">
        <f t="shared" si="2"/>
        <v>28</v>
      </c>
      <c r="X18" s="35">
        <f t="shared" si="2"/>
        <v>44915</v>
      </c>
      <c r="Y18" s="36">
        <f t="shared" si="3"/>
        <v>21290</v>
      </c>
      <c r="Z18" s="35">
        <f t="shared" si="4"/>
        <v>27.550828710000001</v>
      </c>
      <c r="AA18" s="35">
        <f t="shared" si="5"/>
        <v>6</v>
      </c>
    </row>
    <row r="19" spans="1:27" s="35" customFormat="1" ht="42.75" customHeight="1" x14ac:dyDescent="0.25">
      <c r="A19" s="37">
        <v>7</v>
      </c>
      <c r="B19" s="193" t="s">
        <v>120</v>
      </c>
      <c r="C19" s="189">
        <v>7</v>
      </c>
      <c r="D19" s="190">
        <v>2729</v>
      </c>
      <c r="E19" s="191">
        <v>6</v>
      </c>
      <c r="F19" s="192">
        <v>1728</v>
      </c>
      <c r="G19" s="189">
        <v>7</v>
      </c>
      <c r="H19" s="190">
        <v>15990</v>
      </c>
      <c r="I19" s="191">
        <v>6</v>
      </c>
      <c r="J19" s="192">
        <v>8995</v>
      </c>
      <c r="K19" s="189">
        <v>3</v>
      </c>
      <c r="L19" s="190">
        <v>12635</v>
      </c>
      <c r="M19" s="40"/>
      <c r="N19" s="41"/>
      <c r="O19" s="38"/>
      <c r="P19" s="39"/>
      <c r="Q19" s="40"/>
      <c r="R19" s="41"/>
      <c r="S19" s="42">
        <f t="shared" si="0"/>
        <v>29</v>
      </c>
      <c r="T19" s="43">
        <f t="shared" si="0"/>
        <v>42077</v>
      </c>
      <c r="U19" s="34">
        <f t="shared" si="1"/>
        <v>7</v>
      </c>
      <c r="W19" s="35">
        <f t="shared" si="2"/>
        <v>29</v>
      </c>
      <c r="X19" s="35">
        <f t="shared" si="2"/>
        <v>42077</v>
      </c>
      <c r="Y19" s="36">
        <f t="shared" si="3"/>
        <v>15990</v>
      </c>
      <c r="Z19" s="35">
        <f t="shared" si="4"/>
        <v>28.579214009999998</v>
      </c>
      <c r="AA19" s="35">
        <f t="shared" si="5"/>
        <v>7</v>
      </c>
    </row>
    <row r="20" spans="1:27" s="35" customFormat="1" ht="42.75" customHeight="1" x14ac:dyDescent="0.25">
      <c r="A20" s="37">
        <v>8</v>
      </c>
      <c r="B20" s="27"/>
      <c r="C20" s="38"/>
      <c r="D20" s="39"/>
      <c r="E20" s="40"/>
      <c r="F20" s="41"/>
      <c r="G20" s="38"/>
      <c r="H20" s="39"/>
      <c r="I20" s="40"/>
      <c r="J20" s="41"/>
      <c r="K20" s="38"/>
      <c r="L20" s="39"/>
      <c r="M20" s="40"/>
      <c r="N20" s="41"/>
      <c r="O20" s="38"/>
      <c r="P20" s="39"/>
      <c r="Q20" s="40"/>
      <c r="R20" s="41"/>
      <c r="S20" s="42" t="str">
        <f t="shared" si="0"/>
        <v/>
      </c>
      <c r="T20" s="43" t="str">
        <f t="shared" si="0"/>
        <v/>
      </c>
      <c r="U20" s="34" t="str">
        <f t="shared" si="1"/>
        <v/>
      </c>
      <c r="W20" s="35" t="str">
        <f t="shared" si="2"/>
        <v/>
      </c>
      <c r="X20" s="35" t="str">
        <f t="shared" si="2"/>
        <v/>
      </c>
      <c r="Y20" s="36">
        <f t="shared" si="3"/>
        <v>0</v>
      </c>
      <c r="Z20" s="35" t="str">
        <f t="shared" si="4"/>
        <v/>
      </c>
      <c r="AA20" s="35" t="str">
        <f t="shared" si="5"/>
        <v/>
      </c>
    </row>
    <row r="21" spans="1:27" s="35" customFormat="1" ht="42.75" customHeight="1" thickBot="1" x14ac:dyDescent="0.3">
      <c r="A21" s="45">
        <v>15</v>
      </c>
      <c r="B21" s="46"/>
      <c r="C21" s="47"/>
      <c r="D21" s="48"/>
      <c r="E21" s="47"/>
      <c r="F21" s="48"/>
      <c r="G21" s="47"/>
      <c r="H21" s="48"/>
      <c r="I21" s="47"/>
      <c r="J21" s="48"/>
      <c r="K21" s="47"/>
      <c r="L21" s="48"/>
      <c r="M21" s="47"/>
      <c r="N21" s="48"/>
      <c r="O21" s="47"/>
      <c r="P21" s="48"/>
      <c r="Q21" s="47"/>
      <c r="R21" s="48"/>
      <c r="S21" s="49" t="str">
        <f t="shared" si="0"/>
        <v/>
      </c>
      <c r="T21" s="50" t="str">
        <f t="shared" si="0"/>
        <v/>
      </c>
      <c r="U21" s="51" t="str">
        <f>IF(ISNUMBER(AA27)= TRUE,AA27,"")</f>
        <v/>
      </c>
      <c r="W21" s="35" t="str">
        <f>IF(ISNUMBER(#REF!)=TRUE,#REF!,"")</f>
        <v/>
      </c>
      <c r="X21" s="35" t="str">
        <f>IF(ISNUMBER(#REF!)=TRUE,#REF!,"")</f>
        <v/>
      </c>
      <c r="Y21" s="36" t="e">
        <f>MAX(#REF!,#REF!,#REF!,#REF!,#REF!,#REF!,#REF!,#REF!)</f>
        <v>#REF!</v>
      </c>
      <c r="Z21" s="35" t="str">
        <f t="shared" si="4"/>
        <v/>
      </c>
      <c r="AA21" s="35" t="str">
        <f t="shared" si="5"/>
        <v/>
      </c>
    </row>
    <row r="22" spans="1:27" s="35" customFormat="1" ht="42.75" customHeight="1" thickTop="1" x14ac:dyDescent="0.2">
      <c r="A22" s="1"/>
      <c r="B22" s="2"/>
      <c r="C22" s="2"/>
      <c r="D22" s="5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W22" s="35" t="str">
        <f>IF(ISNUMBER(#REF!)=TRUE,#REF!,"")</f>
        <v/>
      </c>
      <c r="X22" s="35" t="str">
        <f>IF(ISNUMBER(#REF!)=TRUE,#REF!,"")</f>
        <v/>
      </c>
      <c r="Y22" s="36" t="e">
        <f>MAX(#REF!,#REF!,#REF!,#REF!,#REF!,#REF!,#REF!,#REF!)</f>
        <v>#REF!</v>
      </c>
      <c r="Z22" s="35" t="str">
        <f t="shared" si="4"/>
        <v/>
      </c>
      <c r="AA22" s="35" t="str">
        <f t="shared" si="5"/>
        <v/>
      </c>
    </row>
    <row r="23" spans="1:27" s="35" customFormat="1" ht="42.75" customHeight="1" x14ac:dyDescent="0.2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W23" s="35" t="str">
        <f>IF(ISNUMBER(#REF!)=TRUE,#REF!,"")</f>
        <v/>
      </c>
      <c r="X23" s="35" t="str">
        <f>IF(ISNUMBER(#REF!)=TRUE,#REF!,"")</f>
        <v/>
      </c>
      <c r="Y23" s="36" t="e">
        <f>MAX(#REF!,#REF!,#REF!,#REF!,#REF!,#REF!,#REF!,#REF!)</f>
        <v>#REF!</v>
      </c>
      <c r="Z23" s="35" t="str">
        <f t="shared" si="4"/>
        <v/>
      </c>
      <c r="AA23" s="35" t="str">
        <f t="shared" si="5"/>
        <v/>
      </c>
    </row>
    <row r="24" spans="1:27" s="35" customFormat="1" ht="42.75" customHeight="1" x14ac:dyDescent="0.2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W24" s="35" t="str">
        <f>IF(ISNUMBER(#REF!)=TRUE,#REF!,"")</f>
        <v/>
      </c>
      <c r="X24" s="35" t="str">
        <f>IF(ISNUMBER(#REF!)=TRUE,#REF!,"")</f>
        <v/>
      </c>
      <c r="Y24" s="36" t="e">
        <f>MAX(#REF!,#REF!,#REF!,#REF!,#REF!,#REF!,#REF!,#REF!)</f>
        <v>#REF!</v>
      </c>
      <c r="Z24" s="35" t="str">
        <f t="shared" si="4"/>
        <v/>
      </c>
      <c r="AA24" s="35" t="str">
        <f t="shared" si="5"/>
        <v/>
      </c>
    </row>
    <row r="25" spans="1:27" s="35" customFormat="1" ht="42.75" customHeight="1" x14ac:dyDescent="0.2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W25" s="35" t="str">
        <f>IF(ISNUMBER(#REF!)=TRUE,#REF!,"")</f>
        <v/>
      </c>
      <c r="X25" s="35" t="str">
        <f>IF(ISNUMBER(#REF!)=TRUE,#REF!,"")</f>
        <v/>
      </c>
      <c r="Y25" s="36" t="e">
        <f>MAX(#REF!,#REF!,#REF!,#REF!,#REF!,#REF!,#REF!,#REF!)</f>
        <v>#REF!</v>
      </c>
      <c r="Z25" s="35" t="str">
        <f t="shared" si="4"/>
        <v/>
      </c>
      <c r="AA25" s="35" t="str">
        <f t="shared" si="5"/>
        <v/>
      </c>
    </row>
    <row r="26" spans="1:27" s="35" customFormat="1" ht="42.75" customHeight="1" x14ac:dyDescent="0.2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W26" s="35" t="str">
        <f>IF(ISNUMBER(#REF!)=TRUE,#REF!,"")</f>
        <v/>
      </c>
      <c r="X26" s="35" t="str">
        <f>IF(ISNUMBER(#REF!)=TRUE,#REF!,"")</f>
        <v/>
      </c>
      <c r="Y26" s="36" t="e">
        <f>MAX(#REF!,#REF!,#REF!,#REF!,#REF!,#REF!,#REF!,#REF!)</f>
        <v>#REF!</v>
      </c>
      <c r="Z26" s="35" t="str">
        <f t="shared" si="4"/>
        <v/>
      </c>
      <c r="AA26" s="35" t="str">
        <f t="shared" si="5"/>
        <v/>
      </c>
    </row>
    <row r="27" spans="1:27" s="35" customFormat="1" ht="42.75" customHeight="1" x14ac:dyDescent="0.2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W27" s="35" t="str">
        <f>IF(ISNUMBER(S21)=TRUE,S21,"")</f>
        <v/>
      </c>
      <c r="X27" s="35" t="str">
        <f>IF(ISNUMBER(T21)=TRUE,T21,"")</f>
        <v/>
      </c>
      <c r="Y27" s="36">
        <f>MAX(D21,F21,H21,J21,L21,N21,P21,R21)</f>
        <v>0</v>
      </c>
      <c r="Z27" s="35" t="str">
        <f t="shared" si="4"/>
        <v/>
      </c>
      <c r="AA27" s="35" t="str">
        <f t="shared" si="5"/>
        <v/>
      </c>
    </row>
  </sheetData>
  <mergeCells count="23">
    <mergeCell ref="B4:D4"/>
    <mergeCell ref="F4:P4"/>
    <mergeCell ref="F5:P5"/>
    <mergeCell ref="F6:P6"/>
    <mergeCell ref="A8:A10"/>
    <mergeCell ref="B8:B12"/>
    <mergeCell ref="C8:D8"/>
    <mergeCell ref="E8:F8"/>
    <mergeCell ref="G8:H8"/>
    <mergeCell ref="I8:J8"/>
    <mergeCell ref="S8:U9"/>
    <mergeCell ref="C9:D9"/>
    <mergeCell ref="E9:F9"/>
    <mergeCell ref="G9:H9"/>
    <mergeCell ref="I9:J9"/>
    <mergeCell ref="K9:L9"/>
    <mergeCell ref="M9:N9"/>
    <mergeCell ref="O9:P9"/>
    <mergeCell ref="Q9:R9"/>
    <mergeCell ref="K8:L8"/>
    <mergeCell ref="M8:N8"/>
    <mergeCell ref="O8:P8"/>
    <mergeCell ref="Q8:R8"/>
  </mergeCells>
  <printOptions horizontalCentered="1"/>
  <pageMargins left="0.78740157480314965" right="0.78740157480314965" top="0.15748031496062992" bottom="0.35433070866141736" header="3.7401574803149606" footer="0.27559055118110237"/>
  <pageSetup paperSize="9" scale="63" orientation="landscape" r:id="rId1"/>
  <headerFooter alignWithMargins="0">
    <oddHeader>&amp;C&amp;G</oddHeader>
  </headerFooter>
  <drawing r:id="rId2"/>
  <legacyDrawing r:id="rId3"/>
  <legacyDrawingHF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EDA3A-5882-4184-8F81-0DA7B2B35A71}">
  <sheetPr codeName="List4">
    <pageSetUpPr fitToPage="1"/>
  </sheetPr>
  <dimension ref="A1:AB95"/>
  <sheetViews>
    <sheetView showRowColHeaders="0" zoomScaleNormal="100" workbookViewId="0">
      <selection activeCell="P35" sqref="P35"/>
    </sheetView>
  </sheetViews>
  <sheetFormatPr defaultRowHeight="15" x14ac:dyDescent="0.2"/>
  <cols>
    <col min="1" max="1" width="5.140625" style="53" customWidth="1"/>
    <col min="2" max="2" width="21.85546875" style="55" bestFit="1" customWidth="1"/>
    <col min="3" max="3" width="19.85546875" style="2" customWidth="1"/>
    <col min="4" max="4" width="5.7109375" style="2" customWidth="1"/>
    <col min="5" max="5" width="9.28515625" style="54" customWidth="1"/>
    <col min="6" max="6" width="5.7109375" style="2" customWidth="1"/>
    <col min="7" max="7" width="9.28515625" style="54" customWidth="1"/>
    <col min="8" max="8" width="5.7109375" style="2" customWidth="1"/>
    <col min="9" max="9" width="9.28515625" style="54" customWidth="1"/>
    <col min="10" max="10" width="5.7109375" style="2" customWidth="1"/>
    <col min="11" max="11" width="9.28515625" style="54" customWidth="1"/>
    <col min="12" max="12" width="5.7109375" style="2" customWidth="1"/>
    <col min="13" max="13" width="9.28515625" style="54" customWidth="1"/>
    <col min="14" max="14" width="5.7109375" style="2" customWidth="1"/>
    <col min="15" max="15" width="9.28515625" style="54" customWidth="1"/>
    <col min="16" max="16" width="5.7109375" style="2" customWidth="1"/>
    <col min="17" max="17" width="9.28515625" style="54" customWidth="1"/>
    <col min="18" max="18" width="5.7109375" style="2" customWidth="1"/>
    <col min="19" max="19" width="9.28515625" style="54" customWidth="1"/>
    <col min="20" max="20" width="6.7109375" style="2" customWidth="1"/>
    <col min="21" max="21" width="10" style="54" customWidth="1"/>
    <col min="22" max="22" width="10.5703125" style="2" customWidth="1"/>
    <col min="23" max="23" width="9.140625" style="2" customWidth="1"/>
    <col min="24" max="25" width="9.140625" style="2" hidden="1" customWidth="1"/>
    <col min="26" max="26" width="10.85546875" style="2" hidden="1" customWidth="1"/>
    <col min="27" max="27" width="15.5703125" style="2" hidden="1" customWidth="1"/>
    <col min="28" max="28" width="14.5703125" style="2" hidden="1" customWidth="1"/>
    <col min="29" max="16384" width="9.140625" style="2"/>
  </cols>
  <sheetData>
    <row r="1" spans="1:28" ht="27.75" x14ac:dyDescent="0.4">
      <c r="B1" s="126"/>
      <c r="C1" s="126"/>
      <c r="E1" s="98" t="s">
        <v>1</v>
      </c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</row>
    <row r="2" spans="1:28" ht="23.25" x14ac:dyDescent="0.35">
      <c r="B2" s="127" t="s">
        <v>36</v>
      </c>
      <c r="C2" s="127"/>
      <c r="D2" s="127"/>
      <c r="E2" s="98" t="s">
        <v>121</v>
      </c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</row>
    <row r="3" spans="1:28" ht="23.25" x14ac:dyDescent="0.35">
      <c r="E3" s="128" t="s">
        <v>37</v>
      </c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</row>
    <row r="4" spans="1:28" ht="15.75" thickBot="1" x14ac:dyDescent="0.25">
      <c r="B4" s="56"/>
      <c r="D4" s="57"/>
      <c r="E4" s="58"/>
      <c r="H4" s="57"/>
      <c r="I4" s="58"/>
      <c r="L4" s="57"/>
      <c r="M4" s="58"/>
      <c r="P4" s="57"/>
      <c r="Q4" s="58"/>
    </row>
    <row r="5" spans="1:28" ht="20.25" customHeight="1" thickTop="1" x14ac:dyDescent="0.2">
      <c r="A5" s="120" t="s">
        <v>5</v>
      </c>
      <c r="B5" s="122" t="s">
        <v>38</v>
      </c>
      <c r="C5" s="124" t="s">
        <v>6</v>
      </c>
      <c r="D5" s="108" t="s">
        <v>7</v>
      </c>
      <c r="E5" s="109"/>
      <c r="F5" s="106" t="s">
        <v>8</v>
      </c>
      <c r="G5" s="107"/>
      <c r="H5" s="108" t="s">
        <v>9</v>
      </c>
      <c r="I5" s="109"/>
      <c r="J5" s="106" t="s">
        <v>10</v>
      </c>
      <c r="K5" s="107"/>
      <c r="L5" s="108" t="s">
        <v>11</v>
      </c>
      <c r="M5" s="109"/>
      <c r="N5" s="106" t="s">
        <v>12</v>
      </c>
      <c r="O5" s="107"/>
      <c r="P5" s="108" t="s">
        <v>13</v>
      </c>
      <c r="Q5" s="109"/>
      <c r="R5" s="106" t="s">
        <v>14</v>
      </c>
      <c r="S5" s="107"/>
      <c r="T5" s="112" t="s">
        <v>15</v>
      </c>
      <c r="U5" s="113"/>
      <c r="V5" s="114"/>
    </row>
    <row r="6" spans="1:28" ht="39.950000000000003" customHeight="1" x14ac:dyDescent="0.2">
      <c r="A6" s="121"/>
      <c r="B6" s="123"/>
      <c r="C6" s="125"/>
      <c r="D6" s="110" t="s">
        <v>108</v>
      </c>
      <c r="E6" s="111"/>
      <c r="F6" s="136" t="s">
        <v>109</v>
      </c>
      <c r="G6" s="137"/>
      <c r="H6" s="110" t="s">
        <v>110</v>
      </c>
      <c r="I6" s="111"/>
      <c r="J6" s="110" t="s">
        <v>111</v>
      </c>
      <c r="K6" s="111"/>
      <c r="L6" s="110" t="s">
        <v>112</v>
      </c>
      <c r="M6" s="111"/>
      <c r="N6" s="136" t="s">
        <v>113</v>
      </c>
      <c r="O6" s="137"/>
      <c r="P6" s="131"/>
      <c r="Q6" s="132"/>
      <c r="R6" s="131"/>
      <c r="S6" s="132"/>
      <c r="T6" s="115"/>
      <c r="U6" s="116"/>
      <c r="V6" s="117"/>
    </row>
    <row r="7" spans="1:28" ht="12.75" customHeight="1" x14ac:dyDescent="0.2">
      <c r="A7" s="121"/>
      <c r="B7" s="123"/>
      <c r="C7" s="125"/>
      <c r="D7" s="59"/>
      <c r="E7" s="60"/>
      <c r="F7" s="59"/>
      <c r="G7" s="61"/>
      <c r="H7" s="62"/>
      <c r="I7" s="60"/>
      <c r="J7" s="59"/>
      <c r="K7" s="61"/>
      <c r="L7" s="62"/>
      <c r="M7" s="60"/>
      <c r="N7" s="59"/>
      <c r="O7" s="63"/>
      <c r="P7" s="62"/>
      <c r="Q7" s="60"/>
      <c r="R7" s="59"/>
      <c r="S7" s="61"/>
      <c r="T7" s="62"/>
      <c r="U7" s="64"/>
      <c r="V7" s="65"/>
      <c r="W7" s="66"/>
    </row>
    <row r="8" spans="1:28" ht="12.75" customHeight="1" x14ac:dyDescent="0.2">
      <c r="A8" s="14"/>
      <c r="B8" s="67"/>
      <c r="C8" s="5"/>
      <c r="D8" s="68" t="s">
        <v>22</v>
      </c>
      <c r="E8" s="69" t="s">
        <v>23</v>
      </c>
      <c r="F8" s="68" t="s">
        <v>22</v>
      </c>
      <c r="G8" s="70" t="s">
        <v>23</v>
      </c>
      <c r="H8" s="71" t="s">
        <v>22</v>
      </c>
      <c r="I8" s="69" t="s">
        <v>23</v>
      </c>
      <c r="J8" s="68" t="s">
        <v>22</v>
      </c>
      <c r="K8" s="70" t="s">
        <v>23</v>
      </c>
      <c r="L8" s="71" t="s">
        <v>22</v>
      </c>
      <c r="M8" s="69" t="s">
        <v>23</v>
      </c>
      <c r="N8" s="68" t="s">
        <v>22</v>
      </c>
      <c r="O8" s="72" t="s">
        <v>23</v>
      </c>
      <c r="P8" s="71" t="s">
        <v>22</v>
      </c>
      <c r="Q8" s="69" t="s">
        <v>23</v>
      </c>
      <c r="R8" s="68" t="s">
        <v>22</v>
      </c>
      <c r="S8" s="70" t="s">
        <v>23</v>
      </c>
      <c r="T8" s="71" t="s">
        <v>22</v>
      </c>
      <c r="U8" s="73" t="s">
        <v>24</v>
      </c>
      <c r="V8" s="74" t="s">
        <v>25</v>
      </c>
    </row>
    <row r="9" spans="1:28" ht="12.75" customHeight="1" thickBot="1" x14ac:dyDescent="0.25">
      <c r="A9" s="19"/>
      <c r="B9" s="75"/>
      <c r="C9" s="20"/>
      <c r="D9" s="76"/>
      <c r="E9" s="77"/>
      <c r="F9" s="76"/>
      <c r="G9" s="78"/>
      <c r="H9" s="76"/>
      <c r="I9" s="77"/>
      <c r="J9" s="76"/>
      <c r="K9" s="78"/>
      <c r="L9" s="76"/>
      <c r="M9" s="77"/>
      <c r="N9" s="76"/>
      <c r="O9" s="78"/>
      <c r="P9" s="76"/>
      <c r="Q9" s="77"/>
      <c r="R9" s="76"/>
      <c r="S9" s="78"/>
      <c r="T9" s="76"/>
      <c r="U9" s="79"/>
      <c r="V9" s="25"/>
    </row>
    <row r="10" spans="1:28" s="35" customFormat="1" ht="15" customHeight="1" thickTop="1" x14ac:dyDescent="0.25">
      <c r="A10" s="95">
        <v>1</v>
      </c>
      <c r="B10" s="202" t="s">
        <v>129</v>
      </c>
      <c r="C10" s="206" t="s">
        <v>119</v>
      </c>
      <c r="D10" s="200">
        <v>3</v>
      </c>
      <c r="E10" s="201">
        <v>1967</v>
      </c>
      <c r="F10" s="198">
        <v>1</v>
      </c>
      <c r="G10" s="199">
        <v>1486</v>
      </c>
      <c r="H10" s="200">
        <v>1</v>
      </c>
      <c r="I10" s="201">
        <v>12750</v>
      </c>
      <c r="J10" s="198">
        <v>2</v>
      </c>
      <c r="K10" s="199">
        <v>2765</v>
      </c>
      <c r="L10" s="200">
        <v>2</v>
      </c>
      <c r="M10" s="201">
        <v>5430</v>
      </c>
      <c r="N10" s="38"/>
      <c r="O10" s="39"/>
      <c r="P10" s="40"/>
      <c r="Q10" s="41"/>
      <c r="R10" s="38"/>
      <c r="S10" s="39"/>
      <c r="T10" s="80">
        <f t="shared" ref="T10:U48" si="0">IF(ISNUMBER(D10)=TRUE,SUM(D10,F10,H10,J10,L10,N10,P10,R10),"")</f>
        <v>9</v>
      </c>
      <c r="U10" s="33">
        <f t="shared" si="0"/>
        <v>24398</v>
      </c>
      <c r="V10" s="34">
        <f t="shared" ref="V10:V48" si="1">IF(ISNUMBER(AB10)=TRUE,AB10,"")</f>
        <v>1</v>
      </c>
      <c r="W10" s="35">
        <f t="shared" ref="W10:W48" si="2">IF(ISNUMBER(V10)=TRUE,1,"")</f>
        <v>1</v>
      </c>
      <c r="X10" s="35">
        <f t="shared" ref="X10:Y41" si="3">IF(ISNUMBER(T10)=TRUE,T10,"")</f>
        <v>9</v>
      </c>
      <c r="Y10" s="35">
        <f t="shared" si="3"/>
        <v>24398</v>
      </c>
      <c r="Z10" s="36">
        <f t="shared" ref="Z10:Z48" si="4">MAX(E10,G10,I10,K10,M10,O10,Q10,S10)</f>
        <v>12750</v>
      </c>
      <c r="AA10" s="35">
        <f t="shared" ref="AA10:AA73" si="5">IF(ISNUMBER(X10)=TRUE,X10-Y10/100000-Z10/1000000000,"")</f>
        <v>8.7560072499999997</v>
      </c>
      <c r="AB10" s="35">
        <f t="shared" ref="AB10:AB73" si="6">IF(ISNUMBER(AA10)=TRUE,RANK(AA10,$AA$10:$AA$95,1),"")</f>
        <v>1</v>
      </c>
    </row>
    <row r="11" spans="1:28" s="35" customFormat="1" ht="15" customHeight="1" x14ac:dyDescent="0.25">
      <c r="A11" s="96">
        <v>2</v>
      </c>
      <c r="B11" s="202" t="s">
        <v>125</v>
      </c>
      <c r="C11" s="206" t="s">
        <v>126</v>
      </c>
      <c r="D11" s="200">
        <v>2</v>
      </c>
      <c r="E11" s="201">
        <v>4712</v>
      </c>
      <c r="F11" s="198">
        <v>2</v>
      </c>
      <c r="G11" s="199">
        <v>1055</v>
      </c>
      <c r="H11" s="200">
        <v>4</v>
      </c>
      <c r="I11" s="201">
        <v>11585</v>
      </c>
      <c r="J11" s="198">
        <v>4</v>
      </c>
      <c r="K11" s="199">
        <v>5230</v>
      </c>
      <c r="L11" s="200">
        <v>1</v>
      </c>
      <c r="M11" s="201">
        <v>10290</v>
      </c>
      <c r="N11" s="38"/>
      <c r="O11" s="39"/>
      <c r="P11" s="40"/>
      <c r="Q11" s="41"/>
      <c r="R11" s="38"/>
      <c r="S11" s="39"/>
      <c r="T11" s="80">
        <f t="shared" si="0"/>
        <v>13</v>
      </c>
      <c r="U11" s="33">
        <f t="shared" si="0"/>
        <v>32872</v>
      </c>
      <c r="V11" s="34">
        <f t="shared" si="1"/>
        <v>2</v>
      </c>
      <c r="W11" s="35">
        <f t="shared" si="2"/>
        <v>1</v>
      </c>
      <c r="X11" s="35">
        <f t="shared" si="3"/>
        <v>13</v>
      </c>
      <c r="Y11" s="35">
        <f t="shared" si="3"/>
        <v>32872</v>
      </c>
      <c r="Z11" s="36">
        <f t="shared" si="4"/>
        <v>11585</v>
      </c>
      <c r="AA11" s="35">
        <f t="shared" si="5"/>
        <v>12.671268415</v>
      </c>
      <c r="AB11" s="35">
        <f t="shared" si="6"/>
        <v>2</v>
      </c>
    </row>
    <row r="12" spans="1:28" s="35" customFormat="1" ht="15" customHeight="1" x14ac:dyDescent="0.25">
      <c r="A12" s="96">
        <v>3</v>
      </c>
      <c r="B12" s="202" t="s">
        <v>122</v>
      </c>
      <c r="C12" s="206" t="s">
        <v>114</v>
      </c>
      <c r="D12" s="200">
        <v>1</v>
      </c>
      <c r="E12" s="201">
        <v>4924</v>
      </c>
      <c r="F12" s="198">
        <v>3</v>
      </c>
      <c r="G12" s="199">
        <v>1032</v>
      </c>
      <c r="H12" s="200">
        <v>2</v>
      </c>
      <c r="I12" s="201">
        <v>12330</v>
      </c>
      <c r="J12" s="198">
        <v>7</v>
      </c>
      <c r="K12" s="199">
        <v>2140</v>
      </c>
      <c r="L12" s="200">
        <v>1</v>
      </c>
      <c r="M12" s="201">
        <v>6510</v>
      </c>
      <c r="N12" s="38"/>
      <c r="O12" s="39"/>
      <c r="P12" s="40"/>
      <c r="Q12" s="41"/>
      <c r="R12" s="38"/>
      <c r="S12" s="39"/>
      <c r="T12" s="80">
        <f t="shared" si="0"/>
        <v>14</v>
      </c>
      <c r="U12" s="33">
        <f t="shared" si="0"/>
        <v>26936</v>
      </c>
      <c r="V12" s="34">
        <f t="shared" si="1"/>
        <v>3</v>
      </c>
      <c r="W12" s="35">
        <f t="shared" si="2"/>
        <v>1</v>
      </c>
      <c r="X12" s="35">
        <f t="shared" si="3"/>
        <v>14</v>
      </c>
      <c r="Y12" s="35">
        <f t="shared" si="3"/>
        <v>26936</v>
      </c>
      <c r="Z12" s="36">
        <f t="shared" si="4"/>
        <v>12330</v>
      </c>
      <c r="AA12" s="35">
        <f t="shared" si="5"/>
        <v>13.730627669999999</v>
      </c>
      <c r="AB12" s="35">
        <f t="shared" si="6"/>
        <v>3</v>
      </c>
    </row>
    <row r="13" spans="1:28" s="35" customFormat="1" ht="15" customHeight="1" x14ac:dyDescent="0.25">
      <c r="A13" s="95">
        <v>4</v>
      </c>
      <c r="B13" s="202" t="s">
        <v>130</v>
      </c>
      <c r="C13" s="206" t="s">
        <v>116</v>
      </c>
      <c r="D13" s="200">
        <v>3</v>
      </c>
      <c r="E13" s="201">
        <v>1716</v>
      </c>
      <c r="F13" s="198">
        <v>1</v>
      </c>
      <c r="G13" s="199">
        <v>1259</v>
      </c>
      <c r="H13" s="200">
        <v>5</v>
      </c>
      <c r="I13" s="201">
        <v>6823</v>
      </c>
      <c r="J13" s="198">
        <v>1</v>
      </c>
      <c r="K13" s="199">
        <v>7375</v>
      </c>
      <c r="L13" s="200">
        <v>6</v>
      </c>
      <c r="M13" s="201">
        <v>3220</v>
      </c>
      <c r="N13" s="38"/>
      <c r="O13" s="39"/>
      <c r="P13" s="40"/>
      <c r="Q13" s="41"/>
      <c r="R13" s="38"/>
      <c r="S13" s="39"/>
      <c r="T13" s="80">
        <f t="shared" si="0"/>
        <v>16</v>
      </c>
      <c r="U13" s="33">
        <f t="shared" si="0"/>
        <v>20393</v>
      </c>
      <c r="V13" s="34">
        <f t="shared" si="1"/>
        <v>4</v>
      </c>
      <c r="W13" s="35">
        <f t="shared" si="2"/>
        <v>1</v>
      </c>
      <c r="X13" s="35">
        <f t="shared" si="3"/>
        <v>16</v>
      </c>
      <c r="Y13" s="35">
        <f t="shared" si="3"/>
        <v>20393</v>
      </c>
      <c r="Z13" s="36">
        <f t="shared" si="4"/>
        <v>7375</v>
      </c>
      <c r="AA13" s="35">
        <f t="shared" si="5"/>
        <v>15.796062625000001</v>
      </c>
      <c r="AB13" s="35">
        <f t="shared" si="6"/>
        <v>4</v>
      </c>
    </row>
    <row r="14" spans="1:28" s="35" customFormat="1" ht="15" customHeight="1" x14ac:dyDescent="0.25">
      <c r="A14" s="96">
        <v>5</v>
      </c>
      <c r="B14" s="204" t="s">
        <v>137</v>
      </c>
      <c r="C14" s="203" t="s">
        <v>116</v>
      </c>
      <c r="D14" s="198">
        <v>5</v>
      </c>
      <c r="E14" s="197">
        <v>1176</v>
      </c>
      <c r="F14" s="194">
        <v>3</v>
      </c>
      <c r="G14" s="205">
        <v>978</v>
      </c>
      <c r="H14" s="196">
        <v>1</v>
      </c>
      <c r="I14" s="197">
        <v>10330</v>
      </c>
      <c r="J14" s="194">
        <v>2</v>
      </c>
      <c r="K14" s="195">
        <v>3240</v>
      </c>
      <c r="L14" s="196">
        <v>5</v>
      </c>
      <c r="M14" s="197">
        <v>3420</v>
      </c>
      <c r="N14" s="28"/>
      <c r="O14" s="29"/>
      <c r="P14" s="30"/>
      <c r="Q14" s="31"/>
      <c r="R14" s="28"/>
      <c r="S14" s="29"/>
      <c r="T14" s="80">
        <f t="shared" si="0"/>
        <v>16</v>
      </c>
      <c r="U14" s="33">
        <f t="shared" si="0"/>
        <v>19144</v>
      </c>
      <c r="V14" s="34">
        <f t="shared" si="1"/>
        <v>5</v>
      </c>
      <c r="W14" s="35">
        <f t="shared" si="2"/>
        <v>1</v>
      </c>
      <c r="X14" s="35">
        <f t="shared" si="3"/>
        <v>16</v>
      </c>
      <c r="Y14" s="35">
        <f t="shared" si="3"/>
        <v>19144</v>
      </c>
      <c r="Z14" s="36">
        <f t="shared" si="4"/>
        <v>10330</v>
      </c>
      <c r="AA14" s="35">
        <f t="shared" si="5"/>
        <v>15.80854967</v>
      </c>
      <c r="AB14" s="35">
        <f t="shared" si="6"/>
        <v>5</v>
      </c>
    </row>
    <row r="15" spans="1:28" s="35" customFormat="1" ht="15" customHeight="1" x14ac:dyDescent="0.25">
      <c r="A15" s="96">
        <v>6</v>
      </c>
      <c r="B15" s="202" t="s">
        <v>123</v>
      </c>
      <c r="C15" s="206" t="s">
        <v>115</v>
      </c>
      <c r="D15" s="200">
        <v>1</v>
      </c>
      <c r="E15" s="201">
        <v>2644</v>
      </c>
      <c r="F15" s="198">
        <v>1</v>
      </c>
      <c r="G15" s="199">
        <v>794</v>
      </c>
      <c r="H15" s="200">
        <v>2</v>
      </c>
      <c r="I15" s="201">
        <v>6882</v>
      </c>
      <c r="J15" s="198">
        <v>8</v>
      </c>
      <c r="K15" s="199">
        <v>0</v>
      </c>
      <c r="L15" s="200">
        <v>5</v>
      </c>
      <c r="M15" s="201">
        <v>330</v>
      </c>
      <c r="N15" s="38"/>
      <c r="O15" s="39"/>
      <c r="P15" s="40"/>
      <c r="Q15" s="41"/>
      <c r="R15" s="38"/>
      <c r="S15" s="39"/>
      <c r="T15" s="80">
        <f t="shared" si="0"/>
        <v>17</v>
      </c>
      <c r="U15" s="33">
        <f t="shared" si="0"/>
        <v>10650</v>
      </c>
      <c r="V15" s="34">
        <f t="shared" si="1"/>
        <v>6</v>
      </c>
      <c r="W15" s="35">
        <f t="shared" si="2"/>
        <v>1</v>
      </c>
      <c r="X15" s="35">
        <f t="shared" si="3"/>
        <v>17</v>
      </c>
      <c r="Y15" s="35">
        <f t="shared" si="3"/>
        <v>10650</v>
      </c>
      <c r="Z15" s="36">
        <f t="shared" si="4"/>
        <v>6882</v>
      </c>
      <c r="AA15" s="35">
        <f t="shared" si="5"/>
        <v>16.893493117999999</v>
      </c>
      <c r="AB15" s="35">
        <f t="shared" si="6"/>
        <v>6</v>
      </c>
    </row>
    <row r="16" spans="1:28" s="35" customFormat="1" ht="15" customHeight="1" x14ac:dyDescent="0.25">
      <c r="A16" s="95">
        <v>7</v>
      </c>
      <c r="B16" s="202" t="s">
        <v>124</v>
      </c>
      <c r="C16" s="206" t="s">
        <v>118</v>
      </c>
      <c r="D16" s="200">
        <v>1</v>
      </c>
      <c r="E16" s="201">
        <v>2028</v>
      </c>
      <c r="F16" s="198">
        <v>4</v>
      </c>
      <c r="G16" s="199">
        <v>706</v>
      </c>
      <c r="H16" s="200">
        <v>5</v>
      </c>
      <c r="I16" s="201">
        <v>4888</v>
      </c>
      <c r="J16" s="198">
        <v>2</v>
      </c>
      <c r="K16" s="199">
        <v>6260</v>
      </c>
      <c r="L16" s="200">
        <v>7</v>
      </c>
      <c r="M16" s="201">
        <v>2570</v>
      </c>
      <c r="N16" s="38"/>
      <c r="O16" s="39"/>
      <c r="P16" s="40"/>
      <c r="Q16" s="41"/>
      <c r="R16" s="38"/>
      <c r="S16" s="39"/>
      <c r="T16" s="80">
        <f t="shared" si="0"/>
        <v>19</v>
      </c>
      <c r="U16" s="33">
        <f t="shared" si="0"/>
        <v>16452</v>
      </c>
      <c r="V16" s="34">
        <f t="shared" si="1"/>
        <v>7</v>
      </c>
      <c r="W16" s="35">
        <f t="shared" si="2"/>
        <v>1</v>
      </c>
      <c r="X16" s="35">
        <f t="shared" si="3"/>
        <v>19</v>
      </c>
      <c r="Y16" s="35">
        <f t="shared" si="3"/>
        <v>16452</v>
      </c>
      <c r="Z16" s="36">
        <f t="shared" si="4"/>
        <v>6260</v>
      </c>
      <c r="AA16" s="35">
        <f t="shared" si="5"/>
        <v>18.835473740000001</v>
      </c>
      <c r="AB16" s="35">
        <f t="shared" si="6"/>
        <v>7</v>
      </c>
    </row>
    <row r="17" spans="1:28" s="35" customFormat="1" ht="15" customHeight="1" x14ac:dyDescent="0.25">
      <c r="A17" s="96">
        <v>8</v>
      </c>
      <c r="B17" s="202" t="s">
        <v>132</v>
      </c>
      <c r="C17" s="203" t="s">
        <v>115</v>
      </c>
      <c r="D17" s="200">
        <v>4</v>
      </c>
      <c r="E17" s="201">
        <v>1655</v>
      </c>
      <c r="F17" s="198">
        <v>8</v>
      </c>
      <c r="G17" s="199">
        <v>0</v>
      </c>
      <c r="H17" s="200">
        <v>2</v>
      </c>
      <c r="I17" s="201">
        <v>7961</v>
      </c>
      <c r="J17" s="198">
        <v>5</v>
      </c>
      <c r="K17" s="199">
        <v>5155</v>
      </c>
      <c r="L17" s="200">
        <v>1</v>
      </c>
      <c r="M17" s="201">
        <v>5830</v>
      </c>
      <c r="N17" s="38"/>
      <c r="O17" s="39"/>
      <c r="P17" s="40"/>
      <c r="Q17" s="41"/>
      <c r="R17" s="38"/>
      <c r="S17" s="39"/>
      <c r="T17" s="80">
        <f t="shared" si="0"/>
        <v>20</v>
      </c>
      <c r="U17" s="33">
        <f t="shared" si="0"/>
        <v>20601</v>
      </c>
      <c r="V17" s="34">
        <f t="shared" si="1"/>
        <v>8</v>
      </c>
      <c r="W17" s="35">
        <f t="shared" si="2"/>
        <v>1</v>
      </c>
      <c r="X17" s="35">
        <f t="shared" si="3"/>
        <v>20</v>
      </c>
      <c r="Y17" s="35">
        <f t="shared" si="3"/>
        <v>20601</v>
      </c>
      <c r="Z17" s="36">
        <f t="shared" si="4"/>
        <v>7961</v>
      </c>
      <c r="AA17" s="35">
        <f t="shared" si="5"/>
        <v>19.793982038999999</v>
      </c>
      <c r="AB17" s="35">
        <f t="shared" si="6"/>
        <v>8</v>
      </c>
    </row>
    <row r="18" spans="1:28" s="35" customFormat="1" ht="15" customHeight="1" x14ac:dyDescent="0.25">
      <c r="A18" s="96">
        <v>9</v>
      </c>
      <c r="B18" s="202" t="s">
        <v>133</v>
      </c>
      <c r="C18" s="206" t="s">
        <v>114</v>
      </c>
      <c r="D18" s="200">
        <v>4</v>
      </c>
      <c r="E18" s="201">
        <v>1568</v>
      </c>
      <c r="F18" s="198">
        <v>5</v>
      </c>
      <c r="G18" s="199">
        <v>476</v>
      </c>
      <c r="H18" s="200">
        <v>7</v>
      </c>
      <c r="I18" s="201">
        <v>5270</v>
      </c>
      <c r="J18" s="198">
        <v>4</v>
      </c>
      <c r="K18" s="199">
        <v>2060</v>
      </c>
      <c r="L18" s="200">
        <v>2</v>
      </c>
      <c r="M18" s="201">
        <v>6645</v>
      </c>
      <c r="N18" s="38"/>
      <c r="O18" s="39"/>
      <c r="P18" s="40"/>
      <c r="Q18" s="41"/>
      <c r="R18" s="38" t="s">
        <v>91</v>
      </c>
      <c r="S18" s="39" t="s">
        <v>91</v>
      </c>
      <c r="T18" s="80">
        <f t="shared" si="0"/>
        <v>22</v>
      </c>
      <c r="U18" s="33">
        <f t="shared" si="0"/>
        <v>16019</v>
      </c>
      <c r="V18" s="34">
        <f t="shared" si="1"/>
        <v>9</v>
      </c>
      <c r="W18" s="35">
        <f t="shared" si="2"/>
        <v>1</v>
      </c>
      <c r="X18" s="35">
        <f t="shared" si="3"/>
        <v>22</v>
      </c>
      <c r="Y18" s="35">
        <f t="shared" si="3"/>
        <v>16019</v>
      </c>
      <c r="Z18" s="36">
        <f t="shared" si="4"/>
        <v>6645</v>
      </c>
      <c r="AA18" s="35">
        <f t="shared" si="5"/>
        <v>21.839803355000001</v>
      </c>
      <c r="AB18" s="35">
        <f t="shared" si="6"/>
        <v>9</v>
      </c>
    </row>
    <row r="19" spans="1:28" s="35" customFormat="1" ht="15" customHeight="1" x14ac:dyDescent="0.25">
      <c r="A19" s="95">
        <v>10</v>
      </c>
      <c r="B19" s="202" t="s">
        <v>127</v>
      </c>
      <c r="C19" s="206" t="s">
        <v>116</v>
      </c>
      <c r="D19" s="200">
        <v>2</v>
      </c>
      <c r="E19" s="201">
        <v>2531</v>
      </c>
      <c r="F19" s="198">
        <v>2</v>
      </c>
      <c r="G19" s="199">
        <v>656</v>
      </c>
      <c r="H19" s="200">
        <v>8</v>
      </c>
      <c r="I19" s="201">
        <v>0</v>
      </c>
      <c r="J19" s="198">
        <v>6</v>
      </c>
      <c r="K19" s="199">
        <v>1365</v>
      </c>
      <c r="L19" s="200">
        <v>4</v>
      </c>
      <c r="M19" s="201">
        <v>3525</v>
      </c>
      <c r="N19" s="38"/>
      <c r="O19" s="39"/>
      <c r="P19" s="40"/>
      <c r="Q19" s="41"/>
      <c r="R19" s="38"/>
      <c r="S19" s="39"/>
      <c r="T19" s="80">
        <f t="shared" si="0"/>
        <v>22</v>
      </c>
      <c r="U19" s="33">
        <f t="shared" si="0"/>
        <v>8077</v>
      </c>
      <c r="V19" s="34">
        <f t="shared" si="1"/>
        <v>10</v>
      </c>
      <c r="W19" s="35">
        <f t="shared" si="2"/>
        <v>1</v>
      </c>
      <c r="X19" s="35">
        <f t="shared" si="3"/>
        <v>22</v>
      </c>
      <c r="Y19" s="35">
        <f t="shared" si="3"/>
        <v>8077</v>
      </c>
      <c r="Z19" s="36">
        <f t="shared" si="4"/>
        <v>3525</v>
      </c>
      <c r="AA19" s="35">
        <f t="shared" si="5"/>
        <v>21.919226474999999</v>
      </c>
      <c r="AB19" s="35">
        <f t="shared" si="6"/>
        <v>10</v>
      </c>
    </row>
    <row r="20" spans="1:28" s="35" customFormat="1" ht="15" customHeight="1" x14ac:dyDescent="0.25">
      <c r="A20" s="96">
        <v>11</v>
      </c>
      <c r="B20" s="202" t="s">
        <v>155</v>
      </c>
      <c r="C20" s="206" t="s">
        <v>126</v>
      </c>
      <c r="D20" s="200">
        <v>8</v>
      </c>
      <c r="E20" s="201">
        <v>0</v>
      </c>
      <c r="F20" s="198">
        <v>5</v>
      </c>
      <c r="G20" s="199">
        <v>504</v>
      </c>
      <c r="H20" s="200">
        <v>6</v>
      </c>
      <c r="I20" s="201">
        <v>6251</v>
      </c>
      <c r="J20" s="198">
        <v>3</v>
      </c>
      <c r="K20" s="199">
        <v>3170</v>
      </c>
      <c r="L20" s="200">
        <v>2</v>
      </c>
      <c r="M20" s="201">
        <v>4945</v>
      </c>
      <c r="N20" s="38"/>
      <c r="O20" s="39"/>
      <c r="P20" s="40"/>
      <c r="Q20" s="41"/>
      <c r="R20" s="38"/>
      <c r="S20" s="39"/>
      <c r="T20" s="80">
        <f t="shared" si="0"/>
        <v>24</v>
      </c>
      <c r="U20" s="33">
        <f t="shared" si="0"/>
        <v>14870</v>
      </c>
      <c r="V20" s="34">
        <f t="shared" si="1"/>
        <v>11</v>
      </c>
      <c r="W20" s="35">
        <f t="shared" si="2"/>
        <v>1</v>
      </c>
      <c r="X20" s="35">
        <f t="shared" si="3"/>
        <v>24</v>
      </c>
      <c r="Y20" s="35">
        <f t="shared" si="3"/>
        <v>14870</v>
      </c>
      <c r="Z20" s="36">
        <f t="shared" si="4"/>
        <v>6251</v>
      </c>
      <c r="AA20" s="35">
        <f t="shared" si="5"/>
        <v>23.851293749</v>
      </c>
      <c r="AB20" s="35">
        <f t="shared" si="6"/>
        <v>11</v>
      </c>
    </row>
    <row r="21" spans="1:28" s="35" customFormat="1" ht="15" customHeight="1" x14ac:dyDescent="0.25">
      <c r="A21" s="96">
        <v>12</v>
      </c>
      <c r="B21" s="202" t="s">
        <v>136</v>
      </c>
      <c r="C21" s="206" t="s">
        <v>119</v>
      </c>
      <c r="D21" s="200">
        <v>5</v>
      </c>
      <c r="E21" s="201">
        <v>1212</v>
      </c>
      <c r="F21" s="198">
        <v>2</v>
      </c>
      <c r="G21" s="199">
        <v>1216</v>
      </c>
      <c r="H21" s="200">
        <v>8</v>
      </c>
      <c r="I21" s="201">
        <v>0</v>
      </c>
      <c r="J21" s="198">
        <v>6</v>
      </c>
      <c r="K21" s="199">
        <v>2245</v>
      </c>
      <c r="L21" s="200">
        <v>3</v>
      </c>
      <c r="M21" s="201">
        <v>4540</v>
      </c>
      <c r="N21" s="38"/>
      <c r="O21" s="39"/>
      <c r="P21" s="40"/>
      <c r="Q21" s="41"/>
      <c r="R21" s="38"/>
      <c r="S21" s="39"/>
      <c r="T21" s="80">
        <f t="shared" si="0"/>
        <v>24</v>
      </c>
      <c r="U21" s="33">
        <f t="shared" si="0"/>
        <v>9213</v>
      </c>
      <c r="V21" s="34">
        <f t="shared" si="1"/>
        <v>12</v>
      </c>
      <c r="W21" s="35">
        <f t="shared" si="2"/>
        <v>1</v>
      </c>
      <c r="X21" s="35">
        <f t="shared" si="3"/>
        <v>24</v>
      </c>
      <c r="Y21" s="35">
        <f t="shared" si="3"/>
        <v>9213</v>
      </c>
      <c r="Z21" s="36">
        <f t="shared" si="4"/>
        <v>4540</v>
      </c>
      <c r="AA21" s="35">
        <f t="shared" si="5"/>
        <v>23.90786546</v>
      </c>
      <c r="AB21" s="35">
        <f t="shared" si="6"/>
        <v>12</v>
      </c>
    </row>
    <row r="22" spans="1:28" ht="15" customHeight="1" x14ac:dyDescent="0.2">
      <c r="A22" s="95">
        <v>13</v>
      </c>
      <c r="B22" s="202" t="s">
        <v>161</v>
      </c>
      <c r="C22" s="203" t="s">
        <v>114</v>
      </c>
      <c r="D22" s="200">
        <v>8</v>
      </c>
      <c r="E22" s="201">
        <v>0</v>
      </c>
      <c r="F22" s="198">
        <v>8</v>
      </c>
      <c r="G22" s="199">
        <v>0</v>
      </c>
      <c r="H22" s="200">
        <v>4</v>
      </c>
      <c r="I22" s="201">
        <v>6025</v>
      </c>
      <c r="J22" s="198">
        <v>1</v>
      </c>
      <c r="K22" s="199">
        <v>3435</v>
      </c>
      <c r="L22" s="200">
        <v>4</v>
      </c>
      <c r="M22" s="201">
        <v>4265</v>
      </c>
      <c r="N22" s="38"/>
      <c r="O22" s="39"/>
      <c r="P22" s="40"/>
      <c r="Q22" s="41"/>
      <c r="R22" s="38"/>
      <c r="S22" s="39"/>
      <c r="T22" s="80">
        <f t="shared" si="0"/>
        <v>25</v>
      </c>
      <c r="U22" s="33">
        <f t="shared" si="0"/>
        <v>13725</v>
      </c>
      <c r="V22" s="34">
        <f t="shared" si="1"/>
        <v>13</v>
      </c>
      <c r="W22" s="35">
        <f t="shared" si="2"/>
        <v>1</v>
      </c>
      <c r="X22" s="35">
        <f t="shared" si="3"/>
        <v>25</v>
      </c>
      <c r="Y22" s="35">
        <f t="shared" si="3"/>
        <v>13725</v>
      </c>
      <c r="Z22" s="36">
        <f t="shared" si="4"/>
        <v>6025</v>
      </c>
      <c r="AA22" s="35">
        <f t="shared" si="5"/>
        <v>24.862743974999997</v>
      </c>
      <c r="AB22" s="35">
        <f t="shared" si="6"/>
        <v>13</v>
      </c>
    </row>
    <row r="23" spans="1:28" ht="15.75" customHeight="1" x14ac:dyDescent="0.2">
      <c r="A23" s="96">
        <v>14</v>
      </c>
      <c r="B23" s="202" t="s">
        <v>135</v>
      </c>
      <c r="C23" s="206" t="s">
        <v>118</v>
      </c>
      <c r="D23" s="200">
        <v>5</v>
      </c>
      <c r="E23" s="201">
        <v>1482</v>
      </c>
      <c r="F23" s="198">
        <v>7</v>
      </c>
      <c r="G23" s="199">
        <v>380</v>
      </c>
      <c r="H23" s="200">
        <v>4</v>
      </c>
      <c r="I23" s="201">
        <v>7132</v>
      </c>
      <c r="J23" s="198">
        <v>4</v>
      </c>
      <c r="K23" s="199">
        <v>2895</v>
      </c>
      <c r="L23" s="200">
        <v>6</v>
      </c>
      <c r="M23" s="201">
        <v>2630</v>
      </c>
      <c r="N23" s="38"/>
      <c r="O23" s="39"/>
      <c r="P23" s="40"/>
      <c r="Q23" s="41"/>
      <c r="R23" s="38" t="s">
        <v>91</v>
      </c>
      <c r="S23" s="39" t="s">
        <v>91</v>
      </c>
      <c r="T23" s="80">
        <f t="shared" si="0"/>
        <v>26</v>
      </c>
      <c r="U23" s="33">
        <f t="shared" si="0"/>
        <v>14519</v>
      </c>
      <c r="V23" s="34">
        <f t="shared" si="1"/>
        <v>14</v>
      </c>
      <c r="W23" s="35">
        <f t="shared" si="2"/>
        <v>1</v>
      </c>
      <c r="X23" s="35">
        <f t="shared" si="3"/>
        <v>26</v>
      </c>
      <c r="Y23" s="35">
        <f t="shared" si="3"/>
        <v>14519</v>
      </c>
      <c r="Z23" s="36">
        <f t="shared" si="4"/>
        <v>7132</v>
      </c>
      <c r="AA23" s="35">
        <f t="shared" si="5"/>
        <v>25.854802868</v>
      </c>
      <c r="AB23" s="35">
        <f t="shared" si="6"/>
        <v>14</v>
      </c>
    </row>
    <row r="24" spans="1:28" ht="16.5" x14ac:dyDescent="0.2">
      <c r="A24" s="96">
        <v>15</v>
      </c>
      <c r="B24" s="202" t="s">
        <v>140</v>
      </c>
      <c r="C24" s="203" t="s">
        <v>119</v>
      </c>
      <c r="D24" s="200">
        <v>6</v>
      </c>
      <c r="E24" s="201">
        <v>886</v>
      </c>
      <c r="F24" s="198">
        <v>4</v>
      </c>
      <c r="G24" s="199">
        <v>613</v>
      </c>
      <c r="H24" s="200">
        <v>3</v>
      </c>
      <c r="I24" s="201">
        <v>6450</v>
      </c>
      <c r="J24" s="198">
        <v>8</v>
      </c>
      <c r="K24" s="199">
        <v>0</v>
      </c>
      <c r="L24" s="200">
        <v>7</v>
      </c>
      <c r="M24" s="201">
        <v>2350</v>
      </c>
      <c r="N24" s="38"/>
      <c r="O24" s="39"/>
      <c r="P24" s="40"/>
      <c r="Q24" s="41"/>
      <c r="R24" s="38"/>
      <c r="S24" s="39"/>
      <c r="T24" s="80">
        <f t="shared" si="0"/>
        <v>28</v>
      </c>
      <c r="U24" s="33">
        <f t="shared" si="0"/>
        <v>10299</v>
      </c>
      <c r="V24" s="34">
        <f t="shared" si="1"/>
        <v>15</v>
      </c>
      <c r="W24" s="35">
        <f t="shared" si="2"/>
        <v>1</v>
      </c>
      <c r="X24" s="35">
        <f t="shared" si="3"/>
        <v>28</v>
      </c>
      <c r="Y24" s="35">
        <f t="shared" si="3"/>
        <v>10299</v>
      </c>
      <c r="Z24" s="36">
        <f t="shared" si="4"/>
        <v>6450</v>
      </c>
      <c r="AA24" s="35">
        <f t="shared" si="5"/>
        <v>27.897003550000001</v>
      </c>
      <c r="AB24" s="35">
        <f t="shared" si="6"/>
        <v>15</v>
      </c>
    </row>
    <row r="25" spans="1:28" ht="16.5" x14ac:dyDescent="0.2">
      <c r="A25" s="95">
        <v>16</v>
      </c>
      <c r="B25" s="202" t="s">
        <v>153</v>
      </c>
      <c r="C25" s="206" t="s">
        <v>126</v>
      </c>
      <c r="D25" s="200">
        <v>8</v>
      </c>
      <c r="E25" s="201">
        <v>0</v>
      </c>
      <c r="F25" s="198">
        <v>3</v>
      </c>
      <c r="G25" s="199">
        <v>634</v>
      </c>
      <c r="H25" s="200">
        <v>8</v>
      </c>
      <c r="I25" s="201">
        <v>0</v>
      </c>
      <c r="J25" s="198">
        <v>1</v>
      </c>
      <c r="K25" s="199">
        <v>4355</v>
      </c>
      <c r="L25" s="200">
        <v>8</v>
      </c>
      <c r="M25" s="201">
        <v>0</v>
      </c>
      <c r="N25" s="38"/>
      <c r="O25" s="39"/>
      <c r="P25" s="40"/>
      <c r="Q25" s="41"/>
      <c r="R25" s="38"/>
      <c r="S25" s="39"/>
      <c r="T25" s="80">
        <f t="shared" si="0"/>
        <v>28</v>
      </c>
      <c r="U25" s="33">
        <f t="shared" si="0"/>
        <v>4989</v>
      </c>
      <c r="V25" s="34">
        <f t="shared" si="1"/>
        <v>16</v>
      </c>
      <c r="W25" s="35">
        <f t="shared" si="2"/>
        <v>1</v>
      </c>
      <c r="X25" s="35">
        <f t="shared" si="3"/>
        <v>28</v>
      </c>
      <c r="Y25" s="35">
        <f t="shared" si="3"/>
        <v>4989</v>
      </c>
      <c r="Z25" s="36">
        <f t="shared" si="4"/>
        <v>4355</v>
      </c>
      <c r="AA25" s="35">
        <f t="shared" si="5"/>
        <v>27.950105644999997</v>
      </c>
      <c r="AB25" s="35">
        <f t="shared" si="6"/>
        <v>16</v>
      </c>
    </row>
    <row r="26" spans="1:28" ht="16.5" x14ac:dyDescent="0.2">
      <c r="A26" s="96">
        <v>17</v>
      </c>
      <c r="B26" s="202" t="s">
        <v>141</v>
      </c>
      <c r="C26" s="206" t="s">
        <v>120</v>
      </c>
      <c r="D26" s="200">
        <v>7</v>
      </c>
      <c r="E26" s="201">
        <v>1191</v>
      </c>
      <c r="F26" s="198">
        <v>8</v>
      </c>
      <c r="G26" s="199">
        <v>0</v>
      </c>
      <c r="H26" s="200">
        <v>3</v>
      </c>
      <c r="I26" s="201">
        <v>7697</v>
      </c>
      <c r="J26" s="198">
        <v>8</v>
      </c>
      <c r="K26" s="199">
        <v>8</v>
      </c>
      <c r="L26" s="200">
        <v>3</v>
      </c>
      <c r="M26" s="201">
        <v>3950</v>
      </c>
      <c r="N26" s="38"/>
      <c r="O26" s="39"/>
      <c r="P26" s="40"/>
      <c r="Q26" s="41"/>
      <c r="R26" s="38"/>
      <c r="S26" s="39"/>
      <c r="T26" s="80">
        <f t="shared" si="0"/>
        <v>29</v>
      </c>
      <c r="U26" s="33">
        <f t="shared" si="0"/>
        <v>12846</v>
      </c>
      <c r="V26" s="34">
        <f t="shared" si="1"/>
        <v>17</v>
      </c>
      <c r="W26" s="35">
        <f t="shared" si="2"/>
        <v>1</v>
      </c>
      <c r="X26" s="35">
        <f t="shared" si="3"/>
        <v>29</v>
      </c>
      <c r="Y26" s="35">
        <f t="shared" si="3"/>
        <v>12846</v>
      </c>
      <c r="Z26" s="36">
        <f t="shared" si="4"/>
        <v>7697</v>
      </c>
      <c r="AA26" s="35">
        <f t="shared" si="5"/>
        <v>28.871532302999999</v>
      </c>
      <c r="AB26" s="35">
        <f t="shared" si="6"/>
        <v>17</v>
      </c>
    </row>
    <row r="27" spans="1:28" ht="16.5" x14ac:dyDescent="0.2">
      <c r="A27" s="96">
        <v>18</v>
      </c>
      <c r="B27" s="202" t="s">
        <v>143</v>
      </c>
      <c r="C27" s="206" t="s">
        <v>120</v>
      </c>
      <c r="D27" s="200">
        <v>7</v>
      </c>
      <c r="E27" s="201">
        <v>332</v>
      </c>
      <c r="F27" s="198">
        <v>8</v>
      </c>
      <c r="G27" s="199">
        <v>0</v>
      </c>
      <c r="H27" s="200">
        <v>8</v>
      </c>
      <c r="I27" s="201">
        <v>0</v>
      </c>
      <c r="J27" s="198">
        <v>3</v>
      </c>
      <c r="K27" s="199">
        <v>6030</v>
      </c>
      <c r="L27" s="200">
        <v>3</v>
      </c>
      <c r="M27" s="201">
        <v>4725</v>
      </c>
      <c r="N27" s="38"/>
      <c r="O27" s="39"/>
      <c r="P27" s="40"/>
      <c r="Q27" s="41"/>
      <c r="R27" s="38"/>
      <c r="S27" s="39"/>
      <c r="T27" s="80">
        <f t="shared" si="0"/>
        <v>29</v>
      </c>
      <c r="U27" s="33">
        <f t="shared" si="0"/>
        <v>11087</v>
      </c>
      <c r="V27" s="34">
        <f t="shared" si="1"/>
        <v>18</v>
      </c>
      <c r="W27" s="35">
        <f t="shared" si="2"/>
        <v>1</v>
      </c>
      <c r="X27" s="35">
        <f t="shared" si="3"/>
        <v>29</v>
      </c>
      <c r="Y27" s="35">
        <f t="shared" si="3"/>
        <v>11087</v>
      </c>
      <c r="Z27" s="36">
        <f t="shared" si="4"/>
        <v>6030</v>
      </c>
      <c r="AA27" s="35">
        <f t="shared" si="5"/>
        <v>28.88912397</v>
      </c>
      <c r="AB27" s="35">
        <f t="shared" si="6"/>
        <v>18</v>
      </c>
    </row>
    <row r="28" spans="1:28" ht="16.5" x14ac:dyDescent="0.2">
      <c r="A28" s="95">
        <v>19</v>
      </c>
      <c r="B28" s="202" t="s">
        <v>159</v>
      </c>
      <c r="C28" s="203" t="s">
        <v>119</v>
      </c>
      <c r="D28" s="200">
        <v>8</v>
      </c>
      <c r="E28" s="201">
        <v>0</v>
      </c>
      <c r="F28" s="198">
        <v>8</v>
      </c>
      <c r="G28" s="199">
        <v>0</v>
      </c>
      <c r="H28" s="200">
        <v>1</v>
      </c>
      <c r="I28" s="201">
        <v>10146</v>
      </c>
      <c r="J28" s="198">
        <v>5</v>
      </c>
      <c r="K28" s="199">
        <v>2240</v>
      </c>
      <c r="L28" s="200">
        <v>8</v>
      </c>
      <c r="M28" s="201">
        <v>0</v>
      </c>
      <c r="N28" s="38"/>
      <c r="O28" s="39"/>
      <c r="P28" s="40"/>
      <c r="Q28" s="41"/>
      <c r="R28" s="38"/>
      <c r="S28" s="39"/>
      <c r="T28" s="80">
        <f t="shared" si="0"/>
        <v>30</v>
      </c>
      <c r="U28" s="33">
        <f t="shared" si="0"/>
        <v>12386</v>
      </c>
      <c r="V28" s="34">
        <f t="shared" si="1"/>
        <v>19</v>
      </c>
      <c r="W28" s="35">
        <f t="shared" si="2"/>
        <v>1</v>
      </c>
      <c r="X28" s="35">
        <f t="shared" si="3"/>
        <v>30</v>
      </c>
      <c r="Y28" s="35">
        <f t="shared" si="3"/>
        <v>12386</v>
      </c>
      <c r="Z28" s="36">
        <f t="shared" si="4"/>
        <v>10146</v>
      </c>
      <c r="AA28" s="35">
        <f t="shared" si="5"/>
        <v>29.876129853999998</v>
      </c>
      <c r="AB28" s="35">
        <f t="shared" si="6"/>
        <v>19</v>
      </c>
    </row>
    <row r="29" spans="1:28" ht="16.5" x14ac:dyDescent="0.2">
      <c r="A29" s="96">
        <v>20</v>
      </c>
      <c r="B29" s="202" t="s">
        <v>139</v>
      </c>
      <c r="C29" s="206" t="s">
        <v>120</v>
      </c>
      <c r="D29" s="200">
        <v>6</v>
      </c>
      <c r="E29" s="201">
        <v>1206</v>
      </c>
      <c r="F29" s="198">
        <v>6</v>
      </c>
      <c r="G29" s="199">
        <v>496</v>
      </c>
      <c r="H29" s="200">
        <v>6</v>
      </c>
      <c r="I29" s="201">
        <v>4440</v>
      </c>
      <c r="J29" s="198">
        <v>6</v>
      </c>
      <c r="K29" s="199">
        <v>1465</v>
      </c>
      <c r="L29" s="200">
        <v>8</v>
      </c>
      <c r="M29" s="201">
        <v>0</v>
      </c>
      <c r="N29" s="38"/>
      <c r="O29" s="39"/>
      <c r="P29" s="40"/>
      <c r="Q29" s="41"/>
      <c r="R29" s="38"/>
      <c r="S29" s="39"/>
      <c r="T29" s="80">
        <f t="shared" si="0"/>
        <v>32</v>
      </c>
      <c r="U29" s="33">
        <f t="shared" si="0"/>
        <v>7607</v>
      </c>
      <c r="V29" s="34">
        <f t="shared" si="1"/>
        <v>20</v>
      </c>
      <c r="W29" s="35">
        <f t="shared" si="2"/>
        <v>1</v>
      </c>
      <c r="X29" s="35">
        <f t="shared" si="3"/>
        <v>32</v>
      </c>
      <c r="Y29" s="35">
        <f t="shared" si="3"/>
        <v>7607</v>
      </c>
      <c r="Z29" s="36">
        <f t="shared" si="4"/>
        <v>4440</v>
      </c>
      <c r="AA29" s="35">
        <f t="shared" si="5"/>
        <v>31.923925559999997</v>
      </c>
      <c r="AB29" s="35">
        <f t="shared" si="6"/>
        <v>20</v>
      </c>
    </row>
    <row r="30" spans="1:28" ht="16.5" x14ac:dyDescent="0.2">
      <c r="A30" s="96">
        <v>21</v>
      </c>
      <c r="B30" s="202" t="s">
        <v>154</v>
      </c>
      <c r="C30" s="206" t="s">
        <v>120</v>
      </c>
      <c r="D30" s="200">
        <v>8</v>
      </c>
      <c r="E30" s="201">
        <v>0</v>
      </c>
      <c r="F30" s="198">
        <v>4</v>
      </c>
      <c r="G30" s="199">
        <v>924</v>
      </c>
      <c r="H30" s="200">
        <v>7</v>
      </c>
      <c r="I30" s="201">
        <v>3853</v>
      </c>
      <c r="J30" s="198">
        <v>5</v>
      </c>
      <c r="K30" s="199">
        <v>1500</v>
      </c>
      <c r="L30" s="200">
        <v>8</v>
      </c>
      <c r="M30" s="201">
        <v>0</v>
      </c>
      <c r="N30" s="38"/>
      <c r="O30" s="39"/>
      <c r="P30" s="40"/>
      <c r="Q30" s="41"/>
      <c r="R30" s="38"/>
      <c r="S30" s="39"/>
      <c r="T30" s="80">
        <f t="shared" si="0"/>
        <v>32</v>
      </c>
      <c r="U30" s="33">
        <f t="shared" si="0"/>
        <v>6277</v>
      </c>
      <c r="V30" s="34">
        <f t="shared" si="1"/>
        <v>21</v>
      </c>
      <c r="W30" s="35">
        <f t="shared" si="2"/>
        <v>1</v>
      </c>
      <c r="X30" s="35">
        <f t="shared" si="3"/>
        <v>32</v>
      </c>
      <c r="Y30" s="35">
        <f t="shared" si="3"/>
        <v>6277</v>
      </c>
      <c r="Z30" s="36">
        <f t="shared" si="4"/>
        <v>3853</v>
      </c>
      <c r="AA30" s="35">
        <f t="shared" si="5"/>
        <v>31.937226147000001</v>
      </c>
      <c r="AB30" s="35">
        <f t="shared" si="6"/>
        <v>21</v>
      </c>
    </row>
    <row r="31" spans="1:28" ht="16.5" x14ac:dyDescent="0.2">
      <c r="A31" s="95">
        <v>22</v>
      </c>
      <c r="B31" s="202" t="s">
        <v>131</v>
      </c>
      <c r="C31" s="203" t="s">
        <v>115</v>
      </c>
      <c r="D31" s="200">
        <v>3</v>
      </c>
      <c r="E31" s="201">
        <v>1263</v>
      </c>
      <c r="F31" s="198">
        <v>5</v>
      </c>
      <c r="G31" s="199">
        <v>847</v>
      </c>
      <c r="H31" s="200">
        <v>8</v>
      </c>
      <c r="I31" s="201">
        <v>0</v>
      </c>
      <c r="J31" s="198">
        <v>8</v>
      </c>
      <c r="K31" s="199">
        <v>0</v>
      </c>
      <c r="L31" s="200">
        <v>8</v>
      </c>
      <c r="M31" s="201">
        <v>0</v>
      </c>
      <c r="N31" s="38"/>
      <c r="O31" s="39"/>
      <c r="P31" s="40"/>
      <c r="Q31" s="41"/>
      <c r="R31" s="38"/>
      <c r="S31" s="39"/>
      <c r="T31" s="80">
        <f t="shared" si="0"/>
        <v>32</v>
      </c>
      <c r="U31" s="33">
        <f t="shared" si="0"/>
        <v>2110</v>
      </c>
      <c r="V31" s="34">
        <f t="shared" si="1"/>
        <v>22</v>
      </c>
      <c r="W31" s="35">
        <f t="shared" si="2"/>
        <v>1</v>
      </c>
      <c r="X31" s="35">
        <f t="shared" si="3"/>
        <v>32</v>
      </c>
      <c r="Y31" s="35">
        <f t="shared" si="3"/>
        <v>2110</v>
      </c>
      <c r="Z31" s="36">
        <f t="shared" si="4"/>
        <v>1263</v>
      </c>
      <c r="AA31" s="35">
        <f t="shared" si="5"/>
        <v>31.978898736999998</v>
      </c>
      <c r="AB31" s="35">
        <f t="shared" si="6"/>
        <v>22</v>
      </c>
    </row>
    <row r="32" spans="1:28" ht="16.5" x14ac:dyDescent="0.2">
      <c r="A32" s="96">
        <v>23</v>
      </c>
      <c r="B32" s="202" t="s">
        <v>128</v>
      </c>
      <c r="C32" s="206" t="s">
        <v>114</v>
      </c>
      <c r="D32" s="200">
        <v>2</v>
      </c>
      <c r="E32" s="201">
        <v>1292</v>
      </c>
      <c r="F32" s="198">
        <v>6</v>
      </c>
      <c r="G32" s="199">
        <v>581</v>
      </c>
      <c r="H32" s="200">
        <v>8</v>
      </c>
      <c r="I32" s="201">
        <v>0</v>
      </c>
      <c r="J32" s="198">
        <v>8</v>
      </c>
      <c r="K32" s="199">
        <v>0</v>
      </c>
      <c r="L32" s="200">
        <v>8</v>
      </c>
      <c r="M32" s="201">
        <v>0</v>
      </c>
      <c r="N32" s="38"/>
      <c r="O32" s="39"/>
      <c r="P32" s="40"/>
      <c r="Q32" s="41"/>
      <c r="R32" s="38" t="s">
        <v>91</v>
      </c>
      <c r="S32" s="39" t="s">
        <v>91</v>
      </c>
      <c r="T32" s="80">
        <f t="shared" si="0"/>
        <v>32</v>
      </c>
      <c r="U32" s="33">
        <f t="shared" si="0"/>
        <v>1873</v>
      </c>
      <c r="V32" s="34">
        <f t="shared" si="1"/>
        <v>23</v>
      </c>
      <c r="W32" s="35">
        <f t="shared" si="2"/>
        <v>1</v>
      </c>
      <c r="X32" s="35">
        <f t="shared" si="3"/>
        <v>32</v>
      </c>
      <c r="Y32" s="35">
        <f t="shared" si="3"/>
        <v>1873</v>
      </c>
      <c r="Z32" s="36">
        <f t="shared" si="4"/>
        <v>1292</v>
      </c>
      <c r="AA32" s="35">
        <f t="shared" si="5"/>
        <v>31.981268707999998</v>
      </c>
      <c r="AB32" s="35">
        <f t="shared" si="6"/>
        <v>23</v>
      </c>
    </row>
    <row r="33" spans="1:28" ht="16.5" x14ac:dyDescent="0.2">
      <c r="A33" s="96">
        <v>24</v>
      </c>
      <c r="B33" s="202" t="s">
        <v>156</v>
      </c>
      <c r="C33" s="206" t="s">
        <v>120</v>
      </c>
      <c r="D33" s="200">
        <v>8</v>
      </c>
      <c r="E33" s="201">
        <v>0</v>
      </c>
      <c r="F33" s="198">
        <v>6</v>
      </c>
      <c r="G33" s="199">
        <v>496</v>
      </c>
      <c r="H33" s="200">
        <v>8</v>
      </c>
      <c r="I33" s="201">
        <v>0</v>
      </c>
      <c r="J33" s="198">
        <v>8</v>
      </c>
      <c r="K33" s="199">
        <v>0</v>
      </c>
      <c r="L33" s="200">
        <v>4</v>
      </c>
      <c r="M33" s="201">
        <v>3960</v>
      </c>
      <c r="N33" s="38"/>
      <c r="O33" s="39"/>
      <c r="P33" s="40"/>
      <c r="Q33" s="41"/>
      <c r="R33" s="38"/>
      <c r="S33" s="39"/>
      <c r="T33" s="80">
        <f t="shared" si="0"/>
        <v>34</v>
      </c>
      <c r="U33" s="33">
        <f t="shared" si="0"/>
        <v>4456</v>
      </c>
      <c r="V33" s="34">
        <f t="shared" si="1"/>
        <v>24</v>
      </c>
      <c r="W33" s="35">
        <f t="shared" si="2"/>
        <v>1</v>
      </c>
      <c r="X33" s="35">
        <f t="shared" si="3"/>
        <v>34</v>
      </c>
      <c r="Y33" s="35">
        <f t="shared" si="3"/>
        <v>4456</v>
      </c>
      <c r="Z33" s="36">
        <f t="shared" si="4"/>
        <v>3960</v>
      </c>
      <c r="AA33" s="35">
        <f t="shared" si="5"/>
        <v>33.955436040000002</v>
      </c>
      <c r="AB33" s="35">
        <f t="shared" si="6"/>
        <v>24</v>
      </c>
    </row>
    <row r="34" spans="1:28" ht="16.5" x14ac:dyDescent="0.2">
      <c r="A34" s="95">
        <v>25</v>
      </c>
      <c r="B34" s="202" t="s">
        <v>177</v>
      </c>
      <c r="C34" s="203" t="s">
        <v>115</v>
      </c>
      <c r="D34" s="200">
        <v>8</v>
      </c>
      <c r="E34" s="201">
        <v>0</v>
      </c>
      <c r="F34" s="198">
        <v>8</v>
      </c>
      <c r="G34" s="199">
        <v>0</v>
      </c>
      <c r="H34" s="200">
        <v>8</v>
      </c>
      <c r="I34" s="201">
        <v>0</v>
      </c>
      <c r="J34" s="198">
        <v>3</v>
      </c>
      <c r="K34" s="199">
        <v>2365</v>
      </c>
      <c r="L34" s="200">
        <v>7</v>
      </c>
      <c r="M34" s="201">
        <v>690</v>
      </c>
      <c r="N34" s="38"/>
      <c r="O34" s="39"/>
      <c r="P34" s="40"/>
      <c r="Q34" s="41"/>
      <c r="R34" s="38"/>
      <c r="S34" s="39"/>
      <c r="T34" s="80">
        <f t="shared" si="0"/>
        <v>34</v>
      </c>
      <c r="U34" s="33">
        <f t="shared" si="0"/>
        <v>3055</v>
      </c>
      <c r="V34" s="34">
        <f t="shared" si="1"/>
        <v>25</v>
      </c>
      <c r="W34" s="35">
        <f t="shared" si="2"/>
        <v>1</v>
      </c>
      <c r="X34" s="35">
        <f t="shared" si="3"/>
        <v>34</v>
      </c>
      <c r="Y34" s="35">
        <f t="shared" si="3"/>
        <v>3055</v>
      </c>
      <c r="Z34" s="36">
        <f t="shared" si="4"/>
        <v>2365</v>
      </c>
      <c r="AA34" s="35">
        <f t="shared" si="5"/>
        <v>33.969447635000002</v>
      </c>
      <c r="AB34" s="35">
        <f t="shared" si="6"/>
        <v>25</v>
      </c>
    </row>
    <row r="35" spans="1:28" ht="16.5" x14ac:dyDescent="0.2">
      <c r="A35" s="96">
        <v>26</v>
      </c>
      <c r="B35" s="202" t="s">
        <v>160</v>
      </c>
      <c r="C35" s="203" t="s">
        <v>116</v>
      </c>
      <c r="D35" s="200">
        <v>8</v>
      </c>
      <c r="E35" s="201">
        <v>0</v>
      </c>
      <c r="F35" s="198">
        <v>8</v>
      </c>
      <c r="G35" s="199">
        <v>0</v>
      </c>
      <c r="H35" s="200">
        <v>3</v>
      </c>
      <c r="I35" s="201">
        <v>11825</v>
      </c>
      <c r="J35" s="198">
        <v>8</v>
      </c>
      <c r="K35" s="199">
        <v>0</v>
      </c>
      <c r="L35" s="200">
        <v>8</v>
      </c>
      <c r="M35" s="201">
        <v>0</v>
      </c>
      <c r="N35" s="38"/>
      <c r="O35" s="39"/>
      <c r="P35" s="40"/>
      <c r="Q35" s="41"/>
      <c r="R35" s="38"/>
      <c r="S35" s="39"/>
      <c r="T35" s="80">
        <f t="shared" si="0"/>
        <v>35</v>
      </c>
      <c r="U35" s="33">
        <f t="shared" si="0"/>
        <v>11825</v>
      </c>
      <c r="V35" s="34">
        <f t="shared" si="1"/>
        <v>26</v>
      </c>
      <c r="W35" s="35">
        <f t="shared" si="2"/>
        <v>1</v>
      </c>
      <c r="X35" s="35">
        <f t="shared" si="3"/>
        <v>35</v>
      </c>
      <c r="Y35" s="35">
        <f t="shared" si="3"/>
        <v>11825</v>
      </c>
      <c r="Z35" s="36">
        <f t="shared" si="4"/>
        <v>11825</v>
      </c>
      <c r="AA35" s="35">
        <f t="shared" si="5"/>
        <v>34.881738174999995</v>
      </c>
      <c r="AB35" s="35">
        <f t="shared" si="6"/>
        <v>26</v>
      </c>
    </row>
    <row r="36" spans="1:28" ht="16.5" x14ac:dyDescent="0.2">
      <c r="A36" s="96">
        <v>27</v>
      </c>
      <c r="B36" s="202" t="s">
        <v>134</v>
      </c>
      <c r="C36" s="206" t="s">
        <v>126</v>
      </c>
      <c r="D36" s="200">
        <v>4</v>
      </c>
      <c r="E36" s="201">
        <v>1260</v>
      </c>
      <c r="F36" s="198">
        <v>8</v>
      </c>
      <c r="G36" s="199">
        <v>0</v>
      </c>
      <c r="H36" s="200">
        <v>8</v>
      </c>
      <c r="I36" s="201">
        <v>0</v>
      </c>
      <c r="J36" s="198">
        <v>8</v>
      </c>
      <c r="K36" s="199">
        <v>0</v>
      </c>
      <c r="L36" s="200">
        <v>8</v>
      </c>
      <c r="M36" s="201">
        <v>0</v>
      </c>
      <c r="N36" s="38"/>
      <c r="O36" s="39"/>
      <c r="P36" s="40"/>
      <c r="Q36" s="41"/>
      <c r="R36" s="38"/>
      <c r="S36" s="39"/>
      <c r="T36" s="80">
        <f t="shared" si="0"/>
        <v>36</v>
      </c>
      <c r="U36" s="33">
        <f t="shared" si="0"/>
        <v>1260</v>
      </c>
      <c r="V36" s="34">
        <f t="shared" si="1"/>
        <v>27</v>
      </c>
      <c r="W36" s="35">
        <f t="shared" si="2"/>
        <v>1</v>
      </c>
      <c r="X36" s="35">
        <f t="shared" si="3"/>
        <v>36</v>
      </c>
      <c r="Y36" s="35">
        <f t="shared" si="3"/>
        <v>1260</v>
      </c>
      <c r="Z36" s="36">
        <f t="shared" si="4"/>
        <v>1260</v>
      </c>
      <c r="AA36" s="35">
        <f t="shared" si="5"/>
        <v>35.987398740000003</v>
      </c>
      <c r="AB36" s="35">
        <f t="shared" si="6"/>
        <v>27</v>
      </c>
    </row>
    <row r="37" spans="1:28" ht="16.5" x14ac:dyDescent="0.2">
      <c r="A37" s="95">
        <v>28</v>
      </c>
      <c r="B37" s="202" t="s">
        <v>162</v>
      </c>
      <c r="C37" s="203" t="s">
        <v>118</v>
      </c>
      <c r="D37" s="200">
        <v>8</v>
      </c>
      <c r="E37" s="201">
        <v>0</v>
      </c>
      <c r="F37" s="198">
        <v>8</v>
      </c>
      <c r="G37" s="199">
        <v>0</v>
      </c>
      <c r="H37" s="200">
        <v>5</v>
      </c>
      <c r="I37" s="201">
        <v>9270</v>
      </c>
      <c r="J37" s="198">
        <v>8</v>
      </c>
      <c r="K37" s="199">
        <v>0</v>
      </c>
      <c r="L37" s="200">
        <v>8</v>
      </c>
      <c r="M37" s="201">
        <v>0</v>
      </c>
      <c r="N37" s="38"/>
      <c r="O37" s="39"/>
      <c r="P37" s="40"/>
      <c r="Q37" s="41"/>
      <c r="R37" s="38"/>
      <c r="S37" s="39"/>
      <c r="T37" s="80">
        <f t="shared" si="0"/>
        <v>37</v>
      </c>
      <c r="U37" s="33">
        <f t="shared" si="0"/>
        <v>9270</v>
      </c>
      <c r="V37" s="34">
        <f t="shared" si="1"/>
        <v>28</v>
      </c>
      <c r="W37" s="35">
        <f t="shared" si="2"/>
        <v>1</v>
      </c>
      <c r="X37" s="35">
        <f t="shared" si="3"/>
        <v>37</v>
      </c>
      <c r="Y37" s="35">
        <f t="shared" si="3"/>
        <v>9270</v>
      </c>
      <c r="Z37" s="36">
        <f t="shared" si="4"/>
        <v>9270</v>
      </c>
      <c r="AA37" s="35">
        <f t="shared" si="5"/>
        <v>36.90729073</v>
      </c>
      <c r="AB37" s="35">
        <f t="shared" si="6"/>
        <v>28</v>
      </c>
    </row>
    <row r="38" spans="1:28" ht="16.5" x14ac:dyDescent="0.2">
      <c r="A38" s="96">
        <v>29</v>
      </c>
      <c r="B38" s="202" t="s">
        <v>181</v>
      </c>
      <c r="C38" s="206" t="s">
        <v>126</v>
      </c>
      <c r="D38" s="200">
        <v>8</v>
      </c>
      <c r="E38" s="201">
        <v>0</v>
      </c>
      <c r="F38" s="198">
        <v>8</v>
      </c>
      <c r="G38" s="199">
        <v>0</v>
      </c>
      <c r="H38" s="200">
        <v>8</v>
      </c>
      <c r="I38" s="201">
        <v>0</v>
      </c>
      <c r="J38" s="198">
        <v>8</v>
      </c>
      <c r="K38" s="199">
        <v>0</v>
      </c>
      <c r="L38" s="200">
        <v>5</v>
      </c>
      <c r="M38" s="201">
        <v>3590</v>
      </c>
      <c r="N38" s="38"/>
      <c r="O38" s="39"/>
      <c r="P38" s="40"/>
      <c r="Q38" s="41"/>
      <c r="R38" s="38"/>
      <c r="S38" s="39"/>
      <c r="T38" s="80">
        <f t="shared" si="0"/>
        <v>37</v>
      </c>
      <c r="U38" s="33">
        <f t="shared" si="0"/>
        <v>3590</v>
      </c>
      <c r="V38" s="34">
        <f t="shared" si="1"/>
        <v>29</v>
      </c>
      <c r="W38" s="35">
        <f t="shared" si="2"/>
        <v>1</v>
      </c>
      <c r="X38" s="35">
        <f t="shared" si="3"/>
        <v>37</v>
      </c>
      <c r="Y38" s="35">
        <f t="shared" si="3"/>
        <v>3590</v>
      </c>
      <c r="Z38" s="36">
        <f t="shared" si="4"/>
        <v>3590</v>
      </c>
      <c r="AA38" s="35">
        <f t="shared" si="5"/>
        <v>36.964096410000003</v>
      </c>
      <c r="AB38" s="35">
        <f t="shared" si="6"/>
        <v>29</v>
      </c>
    </row>
    <row r="39" spans="1:28" ht="16.5" x14ac:dyDescent="0.2">
      <c r="A39" s="96">
        <v>30</v>
      </c>
      <c r="B39" s="202" t="s">
        <v>142</v>
      </c>
      <c r="C39" s="206" t="s">
        <v>118</v>
      </c>
      <c r="D39" s="200">
        <v>7</v>
      </c>
      <c r="E39" s="201">
        <v>542</v>
      </c>
      <c r="F39" s="198">
        <v>8</v>
      </c>
      <c r="G39" s="199">
        <v>0</v>
      </c>
      <c r="H39" s="200">
        <v>8</v>
      </c>
      <c r="I39" s="201">
        <v>0</v>
      </c>
      <c r="J39" s="198">
        <v>8</v>
      </c>
      <c r="K39" s="199"/>
      <c r="L39" s="200">
        <v>6</v>
      </c>
      <c r="M39" s="201">
        <v>2965</v>
      </c>
      <c r="N39" s="38"/>
      <c r="O39" s="39"/>
      <c r="P39" s="40"/>
      <c r="Q39" s="41"/>
      <c r="R39" s="38"/>
      <c r="S39" s="39"/>
      <c r="T39" s="80">
        <f t="shared" si="0"/>
        <v>37</v>
      </c>
      <c r="U39" s="33">
        <f t="shared" si="0"/>
        <v>3507</v>
      </c>
      <c r="V39" s="34">
        <f t="shared" si="1"/>
        <v>30</v>
      </c>
      <c r="W39" s="35">
        <f t="shared" si="2"/>
        <v>1</v>
      </c>
      <c r="X39" s="35">
        <f t="shared" si="3"/>
        <v>37</v>
      </c>
      <c r="Y39" s="35">
        <f t="shared" si="3"/>
        <v>3507</v>
      </c>
      <c r="Z39" s="36">
        <f t="shared" si="4"/>
        <v>2965</v>
      </c>
      <c r="AA39" s="35">
        <f t="shared" si="5"/>
        <v>36.964927035000002</v>
      </c>
      <c r="AB39" s="35">
        <f t="shared" si="6"/>
        <v>30</v>
      </c>
    </row>
    <row r="40" spans="1:28" ht="16.5" x14ac:dyDescent="0.2">
      <c r="A40" s="95">
        <v>31</v>
      </c>
      <c r="B40" s="202" t="s">
        <v>163</v>
      </c>
      <c r="C40" s="203" t="s">
        <v>126</v>
      </c>
      <c r="D40" s="200">
        <v>8</v>
      </c>
      <c r="E40" s="201">
        <v>0</v>
      </c>
      <c r="F40" s="198">
        <v>8</v>
      </c>
      <c r="G40" s="199">
        <v>0</v>
      </c>
      <c r="H40" s="200">
        <v>6</v>
      </c>
      <c r="I40" s="201">
        <v>4001</v>
      </c>
      <c r="J40" s="198">
        <v>8</v>
      </c>
      <c r="K40" s="199">
        <v>0</v>
      </c>
      <c r="L40" s="200">
        <v>8</v>
      </c>
      <c r="M40" s="201">
        <v>0</v>
      </c>
      <c r="N40" s="38"/>
      <c r="O40" s="39"/>
      <c r="P40" s="40"/>
      <c r="Q40" s="41"/>
      <c r="R40" s="38"/>
      <c r="S40" s="39"/>
      <c r="T40" s="80">
        <f t="shared" si="0"/>
        <v>38</v>
      </c>
      <c r="U40" s="33">
        <f t="shared" si="0"/>
        <v>4001</v>
      </c>
      <c r="V40" s="34">
        <f t="shared" si="1"/>
        <v>31</v>
      </c>
      <c r="W40" s="35">
        <f t="shared" si="2"/>
        <v>1</v>
      </c>
      <c r="X40" s="35">
        <f t="shared" si="3"/>
        <v>38</v>
      </c>
      <c r="Y40" s="35">
        <f t="shared" si="3"/>
        <v>4001</v>
      </c>
      <c r="Z40" s="36">
        <f t="shared" si="4"/>
        <v>4001</v>
      </c>
      <c r="AA40" s="35">
        <f t="shared" si="5"/>
        <v>37.959985998999997</v>
      </c>
      <c r="AB40" s="35">
        <f t="shared" si="6"/>
        <v>31</v>
      </c>
    </row>
    <row r="41" spans="1:28" ht="16.5" x14ac:dyDescent="0.2">
      <c r="A41" s="96">
        <v>32</v>
      </c>
      <c r="B41" s="202" t="s">
        <v>138</v>
      </c>
      <c r="C41" s="206" t="s">
        <v>126</v>
      </c>
      <c r="D41" s="200">
        <v>6</v>
      </c>
      <c r="E41" s="201">
        <v>1475</v>
      </c>
      <c r="F41" s="198">
        <v>8</v>
      </c>
      <c r="G41" s="199">
        <v>0</v>
      </c>
      <c r="H41" s="200">
        <v>8</v>
      </c>
      <c r="I41" s="201">
        <v>0</v>
      </c>
      <c r="J41" s="198">
        <v>8</v>
      </c>
      <c r="K41" s="199">
        <v>0</v>
      </c>
      <c r="L41" s="200">
        <v>8</v>
      </c>
      <c r="M41" s="201">
        <v>0</v>
      </c>
      <c r="N41" s="38"/>
      <c r="O41" s="39"/>
      <c r="P41" s="40"/>
      <c r="Q41" s="41"/>
      <c r="R41" s="38"/>
      <c r="S41" s="39"/>
      <c r="T41" s="80">
        <f t="shared" si="0"/>
        <v>38</v>
      </c>
      <c r="U41" s="33">
        <f t="shared" si="0"/>
        <v>1475</v>
      </c>
      <c r="V41" s="34">
        <f t="shared" si="1"/>
        <v>32</v>
      </c>
      <c r="W41" s="35">
        <f t="shared" si="2"/>
        <v>1</v>
      </c>
      <c r="X41" s="35">
        <f t="shared" si="3"/>
        <v>38</v>
      </c>
      <c r="Y41" s="35">
        <f t="shared" si="3"/>
        <v>1475</v>
      </c>
      <c r="Z41" s="36">
        <f t="shared" si="4"/>
        <v>1475</v>
      </c>
      <c r="AA41" s="35">
        <f t="shared" si="5"/>
        <v>37.985248525000003</v>
      </c>
      <c r="AB41" s="35">
        <f t="shared" si="6"/>
        <v>32</v>
      </c>
    </row>
    <row r="42" spans="1:28" ht="16.5" x14ac:dyDescent="0.2">
      <c r="A42" s="96">
        <v>33</v>
      </c>
      <c r="B42" s="202" t="s">
        <v>158</v>
      </c>
      <c r="C42" s="203" t="s">
        <v>118</v>
      </c>
      <c r="D42" s="200">
        <v>8</v>
      </c>
      <c r="E42" s="201">
        <v>0</v>
      </c>
      <c r="F42" s="198">
        <v>7</v>
      </c>
      <c r="G42" s="199">
        <v>82</v>
      </c>
      <c r="H42" s="200">
        <v>8</v>
      </c>
      <c r="I42" s="201">
        <v>0</v>
      </c>
      <c r="J42" s="198">
        <v>7</v>
      </c>
      <c r="K42" s="199">
        <v>1085</v>
      </c>
      <c r="L42" s="200">
        <v>8</v>
      </c>
      <c r="M42" s="201">
        <v>0</v>
      </c>
      <c r="N42" s="38"/>
      <c r="O42" s="39"/>
      <c r="P42" s="40"/>
      <c r="Q42" s="41"/>
      <c r="R42" s="38"/>
      <c r="S42" s="39"/>
      <c r="T42" s="80">
        <f t="shared" si="0"/>
        <v>38</v>
      </c>
      <c r="U42" s="33">
        <f t="shared" si="0"/>
        <v>1167</v>
      </c>
      <c r="V42" s="34">
        <f t="shared" si="1"/>
        <v>33</v>
      </c>
      <c r="W42" s="35">
        <f t="shared" si="2"/>
        <v>1</v>
      </c>
      <c r="X42" s="35">
        <f t="shared" ref="X42:Y48" si="7">IF(ISNUMBER(T42)=TRUE,T42,"")</f>
        <v>38</v>
      </c>
      <c r="Y42" s="35">
        <f t="shared" si="7"/>
        <v>1167</v>
      </c>
      <c r="Z42" s="36">
        <f t="shared" si="4"/>
        <v>1085</v>
      </c>
      <c r="AA42" s="35">
        <f t="shared" si="5"/>
        <v>37.988328914999997</v>
      </c>
      <c r="AB42" s="35">
        <f t="shared" si="6"/>
        <v>33</v>
      </c>
    </row>
    <row r="43" spans="1:28" ht="16.5" x14ac:dyDescent="0.2">
      <c r="A43" s="95">
        <v>34</v>
      </c>
      <c r="B43" s="202" t="s">
        <v>164</v>
      </c>
      <c r="C43" s="203" t="s">
        <v>115</v>
      </c>
      <c r="D43" s="200">
        <v>8</v>
      </c>
      <c r="E43" s="201">
        <v>0</v>
      </c>
      <c r="F43" s="198">
        <v>8</v>
      </c>
      <c r="G43" s="199">
        <v>0</v>
      </c>
      <c r="H43" s="200">
        <v>7</v>
      </c>
      <c r="I43" s="201">
        <v>2571</v>
      </c>
      <c r="J43" s="198">
        <v>8</v>
      </c>
      <c r="K43" s="199">
        <v>0</v>
      </c>
      <c r="L43" s="200">
        <v>8</v>
      </c>
      <c r="M43" s="201">
        <v>0</v>
      </c>
      <c r="N43" s="38"/>
      <c r="O43" s="39"/>
      <c r="P43" s="40"/>
      <c r="Q43" s="41"/>
      <c r="R43" s="38"/>
      <c r="S43" s="39"/>
      <c r="T43" s="80">
        <f t="shared" si="0"/>
        <v>39</v>
      </c>
      <c r="U43" s="33">
        <f t="shared" si="0"/>
        <v>2571</v>
      </c>
      <c r="V43" s="34">
        <f t="shared" si="1"/>
        <v>34</v>
      </c>
      <c r="W43" s="35">
        <f t="shared" si="2"/>
        <v>1</v>
      </c>
      <c r="X43" s="35">
        <f t="shared" si="7"/>
        <v>39</v>
      </c>
      <c r="Y43" s="35">
        <f t="shared" si="7"/>
        <v>2571</v>
      </c>
      <c r="Z43" s="36">
        <f t="shared" si="4"/>
        <v>2571</v>
      </c>
      <c r="AA43" s="35">
        <f t="shared" si="5"/>
        <v>38.974287429</v>
      </c>
      <c r="AB43" s="35">
        <f t="shared" si="6"/>
        <v>34</v>
      </c>
    </row>
    <row r="44" spans="1:28" ht="16.5" x14ac:dyDescent="0.2">
      <c r="A44" s="96">
        <v>35</v>
      </c>
      <c r="B44" s="202" t="s">
        <v>178</v>
      </c>
      <c r="C44" s="203" t="s">
        <v>115</v>
      </c>
      <c r="D44" s="200">
        <v>8</v>
      </c>
      <c r="E44" s="201">
        <v>0</v>
      </c>
      <c r="F44" s="198">
        <v>8</v>
      </c>
      <c r="G44" s="199">
        <v>0</v>
      </c>
      <c r="H44" s="200">
        <v>8</v>
      </c>
      <c r="I44" s="201">
        <v>0</v>
      </c>
      <c r="J44" s="198">
        <v>7</v>
      </c>
      <c r="K44" s="199">
        <v>1210</v>
      </c>
      <c r="L44" s="200">
        <v>8</v>
      </c>
      <c r="M44" s="201">
        <v>0</v>
      </c>
      <c r="N44" s="38"/>
      <c r="O44" s="39"/>
      <c r="P44" s="40"/>
      <c r="Q44" s="41"/>
      <c r="R44" s="38"/>
      <c r="S44" s="39"/>
      <c r="T44" s="80">
        <f t="shared" si="0"/>
        <v>39</v>
      </c>
      <c r="U44" s="33">
        <f t="shared" si="0"/>
        <v>1210</v>
      </c>
      <c r="V44" s="34">
        <f t="shared" si="1"/>
        <v>35</v>
      </c>
      <c r="W44" s="35">
        <f t="shared" si="2"/>
        <v>1</v>
      </c>
      <c r="X44" s="35">
        <f t="shared" si="7"/>
        <v>39</v>
      </c>
      <c r="Y44" s="35">
        <f t="shared" si="7"/>
        <v>1210</v>
      </c>
      <c r="Z44" s="36">
        <f t="shared" si="4"/>
        <v>1210</v>
      </c>
      <c r="AA44" s="35">
        <f t="shared" si="5"/>
        <v>38.987898790000003</v>
      </c>
      <c r="AB44" s="35">
        <f t="shared" si="6"/>
        <v>35</v>
      </c>
    </row>
    <row r="45" spans="1:28" ht="16.5" x14ac:dyDescent="0.2">
      <c r="A45" s="37">
        <v>36</v>
      </c>
      <c r="B45" s="202" t="s">
        <v>157</v>
      </c>
      <c r="C45" s="203" t="s">
        <v>115</v>
      </c>
      <c r="D45" s="200">
        <v>8</v>
      </c>
      <c r="E45" s="201">
        <v>0</v>
      </c>
      <c r="F45" s="198">
        <v>7</v>
      </c>
      <c r="G45" s="199">
        <v>336</v>
      </c>
      <c r="H45" s="200">
        <v>8</v>
      </c>
      <c r="I45" s="201">
        <v>0</v>
      </c>
      <c r="J45" s="198">
        <v>8</v>
      </c>
      <c r="K45" s="199">
        <v>0</v>
      </c>
      <c r="L45" s="200">
        <v>8</v>
      </c>
      <c r="M45" s="201">
        <v>0</v>
      </c>
      <c r="N45" s="38"/>
      <c r="O45" s="39"/>
      <c r="P45" s="40"/>
      <c r="Q45" s="41"/>
      <c r="R45" s="38"/>
      <c r="S45" s="39"/>
      <c r="T45" s="80">
        <f t="shared" si="0"/>
        <v>39</v>
      </c>
      <c r="U45" s="33">
        <f t="shared" si="0"/>
        <v>336</v>
      </c>
      <c r="V45" s="34">
        <f t="shared" si="1"/>
        <v>36</v>
      </c>
      <c r="W45" s="35">
        <f t="shared" si="2"/>
        <v>1</v>
      </c>
      <c r="X45" s="35">
        <f t="shared" si="7"/>
        <v>39</v>
      </c>
      <c r="Y45" s="35">
        <f t="shared" si="7"/>
        <v>336</v>
      </c>
      <c r="Z45" s="36">
        <f t="shared" si="4"/>
        <v>336</v>
      </c>
      <c r="AA45" s="35">
        <f t="shared" si="5"/>
        <v>38.996639664</v>
      </c>
      <c r="AB45" s="35">
        <f t="shared" si="6"/>
        <v>36</v>
      </c>
    </row>
    <row r="46" spans="1:28" ht="16.5" x14ac:dyDescent="0.2">
      <c r="A46" s="26">
        <v>37</v>
      </c>
      <c r="B46" s="81"/>
      <c r="C46" s="93"/>
      <c r="D46" s="40"/>
      <c r="E46" s="41"/>
      <c r="F46" s="38"/>
      <c r="G46" s="39"/>
      <c r="H46" s="40"/>
      <c r="I46" s="41"/>
      <c r="J46" s="38"/>
      <c r="K46" s="39"/>
      <c r="L46" s="40"/>
      <c r="M46" s="41"/>
      <c r="N46" s="38"/>
      <c r="O46" s="39"/>
      <c r="P46" s="40"/>
      <c r="Q46" s="41"/>
      <c r="R46" s="38"/>
      <c r="S46" s="39"/>
      <c r="T46" s="80" t="str">
        <f t="shared" si="0"/>
        <v/>
      </c>
      <c r="U46" s="33" t="str">
        <f t="shared" si="0"/>
        <v/>
      </c>
      <c r="V46" s="34" t="str">
        <f t="shared" si="1"/>
        <v/>
      </c>
      <c r="W46" s="35" t="str">
        <f t="shared" si="2"/>
        <v/>
      </c>
      <c r="X46" s="35" t="str">
        <f t="shared" si="7"/>
        <v/>
      </c>
      <c r="Y46" s="35" t="str">
        <f t="shared" si="7"/>
        <v/>
      </c>
      <c r="Z46" s="36">
        <f t="shared" si="4"/>
        <v>0</v>
      </c>
      <c r="AA46" s="35" t="str">
        <f t="shared" si="5"/>
        <v/>
      </c>
      <c r="AB46" s="35" t="str">
        <f t="shared" si="6"/>
        <v/>
      </c>
    </row>
    <row r="47" spans="1:28" ht="16.5" x14ac:dyDescent="0.2">
      <c r="A47" s="37">
        <v>38</v>
      </c>
      <c r="B47" s="81"/>
      <c r="C47" s="93"/>
      <c r="D47" s="40"/>
      <c r="E47" s="41"/>
      <c r="F47" s="38"/>
      <c r="G47" s="39"/>
      <c r="H47" s="40"/>
      <c r="I47" s="41"/>
      <c r="J47" s="38"/>
      <c r="K47" s="39"/>
      <c r="L47" s="40"/>
      <c r="M47" s="41"/>
      <c r="N47" s="38"/>
      <c r="O47" s="39"/>
      <c r="P47" s="40"/>
      <c r="Q47" s="41"/>
      <c r="R47" s="38"/>
      <c r="S47" s="39"/>
      <c r="T47" s="80" t="str">
        <f t="shared" si="0"/>
        <v/>
      </c>
      <c r="U47" s="33" t="str">
        <f t="shared" si="0"/>
        <v/>
      </c>
      <c r="V47" s="34" t="str">
        <f t="shared" si="1"/>
        <v/>
      </c>
      <c r="W47" s="35" t="str">
        <f t="shared" si="2"/>
        <v/>
      </c>
      <c r="X47" s="35" t="str">
        <f t="shared" si="7"/>
        <v/>
      </c>
      <c r="Y47" s="35" t="str">
        <f t="shared" si="7"/>
        <v/>
      </c>
      <c r="Z47" s="36">
        <f t="shared" si="4"/>
        <v>0</v>
      </c>
      <c r="AA47" s="35" t="str">
        <f t="shared" si="5"/>
        <v/>
      </c>
      <c r="AB47" s="35" t="str">
        <f t="shared" si="6"/>
        <v/>
      </c>
    </row>
    <row r="48" spans="1:28" ht="16.5" x14ac:dyDescent="0.2">
      <c r="A48" s="37">
        <v>39</v>
      </c>
      <c r="B48" s="81"/>
      <c r="C48" s="93"/>
      <c r="D48" s="40"/>
      <c r="E48" s="41"/>
      <c r="F48" s="38"/>
      <c r="G48" s="39"/>
      <c r="H48" s="40"/>
      <c r="I48" s="41"/>
      <c r="J48" s="38"/>
      <c r="K48" s="39"/>
      <c r="L48" s="40"/>
      <c r="M48" s="41"/>
      <c r="N48" s="38"/>
      <c r="O48" s="39"/>
      <c r="P48" s="40"/>
      <c r="Q48" s="41"/>
      <c r="R48" s="38"/>
      <c r="S48" s="39"/>
      <c r="T48" s="80" t="str">
        <f t="shared" si="0"/>
        <v/>
      </c>
      <c r="U48" s="33" t="str">
        <f t="shared" si="0"/>
        <v/>
      </c>
      <c r="V48" s="34" t="str">
        <f t="shared" si="1"/>
        <v/>
      </c>
      <c r="W48" s="35" t="str">
        <f t="shared" si="2"/>
        <v/>
      </c>
      <c r="X48" s="35" t="str">
        <f t="shared" si="7"/>
        <v/>
      </c>
      <c r="Y48" s="35" t="str">
        <f t="shared" si="7"/>
        <v/>
      </c>
      <c r="Z48" s="36">
        <f t="shared" si="4"/>
        <v>0</v>
      </c>
      <c r="AA48" s="35" t="str">
        <f t="shared" si="5"/>
        <v/>
      </c>
      <c r="AB48" s="35" t="str">
        <f t="shared" si="6"/>
        <v/>
      </c>
    </row>
    <row r="49" spans="1:28" ht="17.25" thickBot="1" x14ac:dyDescent="0.25">
      <c r="A49" s="26">
        <v>40</v>
      </c>
      <c r="B49" s="82"/>
      <c r="C49" s="83"/>
      <c r="D49" s="84"/>
      <c r="E49" s="85"/>
      <c r="F49" s="47"/>
      <c r="G49" s="48"/>
      <c r="H49" s="84"/>
      <c r="I49" s="85"/>
      <c r="J49" s="47"/>
      <c r="K49" s="48"/>
      <c r="L49" s="84"/>
      <c r="M49" s="85"/>
      <c r="N49" s="47"/>
      <c r="O49" s="48"/>
      <c r="P49" s="84"/>
      <c r="Q49" s="85"/>
      <c r="R49" s="47"/>
      <c r="S49" s="48"/>
      <c r="T49" s="49"/>
      <c r="U49" s="50"/>
      <c r="V49" s="51"/>
      <c r="W49" s="35" t="str">
        <f>IF(ISNUMBER(#REF!)=TRUE,1,"")</f>
        <v/>
      </c>
      <c r="X49" s="35" t="str">
        <f>IF(ISNUMBER(#REF!)=TRUE,#REF!,"")</f>
        <v/>
      </c>
      <c r="Y49" s="35" t="str">
        <f>IF(ISNUMBER(#REF!)=TRUE,#REF!,"")</f>
        <v/>
      </c>
      <c r="Z49" s="36" t="e">
        <f>MAX(#REF!,#REF!,#REF!,#REF!,#REF!,#REF!,#REF!,#REF!)</f>
        <v>#REF!</v>
      </c>
      <c r="AA49" s="35" t="str">
        <f t="shared" si="5"/>
        <v/>
      </c>
      <c r="AB49" s="35" t="str">
        <f t="shared" si="6"/>
        <v/>
      </c>
    </row>
    <row r="50" spans="1:28" ht="16.5" thickTop="1" x14ac:dyDescent="0.2">
      <c r="B50" s="87"/>
      <c r="C50" s="88"/>
      <c r="D50" s="89"/>
      <c r="E50" s="90"/>
      <c r="F50" s="89"/>
      <c r="G50" s="90"/>
      <c r="H50" s="89"/>
      <c r="I50" s="90"/>
      <c r="J50" s="89"/>
      <c r="K50" s="90"/>
      <c r="L50" s="89"/>
      <c r="M50" s="90"/>
      <c r="N50" s="89"/>
      <c r="O50" s="90"/>
      <c r="P50" s="89"/>
      <c r="Q50" s="90"/>
      <c r="R50" s="89"/>
      <c r="S50" s="90"/>
      <c r="T50" s="89"/>
      <c r="U50" s="90"/>
      <c r="V50" s="91"/>
      <c r="W50" s="35" t="str">
        <f>IF(ISNUMBER(#REF!)=TRUE,1,"")</f>
        <v/>
      </c>
      <c r="X50" s="35" t="str">
        <f>IF(ISNUMBER(#REF!)=TRUE,#REF!,"")</f>
        <v/>
      </c>
      <c r="Y50" s="35" t="str">
        <f>IF(ISNUMBER(#REF!)=TRUE,#REF!,"")</f>
        <v/>
      </c>
      <c r="Z50" s="36" t="e">
        <f>MAX(#REF!,#REF!,#REF!,#REF!,#REF!,#REF!,#REF!,#REF!)</f>
        <v>#REF!</v>
      </c>
      <c r="AA50" s="35" t="str">
        <f t="shared" si="5"/>
        <v/>
      </c>
      <c r="AB50" s="35" t="str">
        <f t="shared" si="6"/>
        <v/>
      </c>
    </row>
    <row r="51" spans="1:28" ht="15.75" x14ac:dyDescent="0.2">
      <c r="B51" s="87"/>
      <c r="C51" s="88"/>
      <c r="D51" s="89"/>
      <c r="E51" s="90"/>
      <c r="F51" s="89"/>
      <c r="G51" s="90"/>
      <c r="H51" s="89"/>
      <c r="I51" s="90"/>
      <c r="J51" s="89"/>
      <c r="K51" s="90"/>
      <c r="L51" s="89"/>
      <c r="M51" s="90"/>
      <c r="N51" s="89"/>
      <c r="O51" s="90"/>
      <c r="P51" s="89"/>
      <c r="Q51" s="90"/>
      <c r="R51" s="89"/>
      <c r="S51" s="90"/>
      <c r="T51" s="89"/>
      <c r="U51" s="90"/>
      <c r="V51" s="91"/>
      <c r="W51" s="35" t="str">
        <f>IF(ISNUMBER(#REF!)=TRUE,1,"")</f>
        <v/>
      </c>
      <c r="X51" s="35" t="str">
        <f>IF(ISNUMBER(#REF!)=TRUE,#REF!,"")</f>
        <v/>
      </c>
      <c r="Y51" s="35" t="str">
        <f>IF(ISNUMBER(#REF!)=TRUE,#REF!,"")</f>
        <v/>
      </c>
      <c r="Z51" s="36" t="e">
        <f>MAX(#REF!,#REF!,#REF!,#REF!,#REF!,#REF!,#REF!,#REF!)</f>
        <v>#REF!</v>
      </c>
      <c r="AA51" s="35" t="str">
        <f t="shared" si="5"/>
        <v/>
      </c>
      <c r="AB51" s="35" t="str">
        <f t="shared" si="6"/>
        <v/>
      </c>
    </row>
    <row r="52" spans="1:28" ht="15.75" x14ac:dyDescent="0.2">
      <c r="B52" s="87"/>
      <c r="C52" s="88"/>
      <c r="D52" s="89"/>
      <c r="E52" s="90"/>
      <c r="F52" s="89"/>
      <c r="G52" s="90"/>
      <c r="H52" s="89"/>
      <c r="I52" s="90"/>
      <c r="J52" s="89"/>
      <c r="K52" s="90"/>
      <c r="L52" s="89"/>
      <c r="M52" s="90"/>
      <c r="N52" s="89"/>
      <c r="O52" s="90"/>
      <c r="P52" s="89"/>
      <c r="Q52" s="90"/>
      <c r="R52" s="89"/>
      <c r="S52" s="90"/>
      <c r="T52" s="89"/>
      <c r="U52" s="90"/>
      <c r="V52" s="91"/>
      <c r="W52" s="35" t="str">
        <f>IF(ISNUMBER(#REF!)=TRUE,1,"")</f>
        <v/>
      </c>
      <c r="X52" s="35" t="str">
        <f>IF(ISNUMBER(#REF!)=TRUE,#REF!,"")</f>
        <v/>
      </c>
      <c r="Y52" s="35" t="str">
        <f>IF(ISNUMBER(#REF!)=TRUE,#REF!,"")</f>
        <v/>
      </c>
      <c r="Z52" s="36" t="e">
        <f>MAX(#REF!,#REF!,#REF!,#REF!,#REF!,#REF!,#REF!,#REF!)</f>
        <v>#REF!</v>
      </c>
      <c r="AA52" s="35" t="str">
        <f t="shared" si="5"/>
        <v/>
      </c>
      <c r="AB52" s="35" t="str">
        <f t="shared" si="6"/>
        <v/>
      </c>
    </row>
    <row r="53" spans="1:28" ht="15.75" x14ac:dyDescent="0.2">
      <c r="B53" s="87"/>
      <c r="C53" s="88"/>
      <c r="D53" s="89"/>
      <c r="E53" s="90"/>
      <c r="F53" s="89"/>
      <c r="G53" s="90"/>
      <c r="H53" s="89"/>
      <c r="I53" s="90"/>
      <c r="J53" s="89"/>
      <c r="K53" s="90"/>
      <c r="L53" s="89"/>
      <c r="M53" s="90"/>
      <c r="N53" s="89"/>
      <c r="O53" s="90"/>
      <c r="P53" s="89"/>
      <c r="Q53" s="90"/>
      <c r="R53" s="89"/>
      <c r="S53" s="90"/>
      <c r="T53" s="89"/>
      <c r="U53" s="90"/>
      <c r="V53" s="91"/>
      <c r="W53" s="35" t="str">
        <f>IF(ISNUMBER(#REF!)=TRUE,1,"")</f>
        <v/>
      </c>
      <c r="X53" s="35" t="str">
        <f>IF(ISNUMBER(#REF!)=TRUE,#REF!,"")</f>
        <v/>
      </c>
      <c r="Y53" s="35" t="str">
        <f>IF(ISNUMBER(#REF!)=TRUE,#REF!,"")</f>
        <v/>
      </c>
      <c r="Z53" s="36" t="e">
        <f>MAX(#REF!,#REF!,#REF!,#REF!,#REF!,#REF!,#REF!,#REF!)</f>
        <v>#REF!</v>
      </c>
      <c r="AA53" s="35" t="str">
        <f t="shared" si="5"/>
        <v/>
      </c>
      <c r="AB53" s="35" t="str">
        <f t="shared" si="6"/>
        <v/>
      </c>
    </row>
    <row r="54" spans="1:28" ht="15.75" x14ac:dyDescent="0.2">
      <c r="B54" s="87"/>
      <c r="C54" s="88"/>
      <c r="D54" s="89"/>
      <c r="E54" s="90"/>
      <c r="F54" s="89"/>
      <c r="G54" s="90"/>
      <c r="H54" s="89"/>
      <c r="I54" s="90"/>
      <c r="J54" s="89"/>
      <c r="K54" s="90"/>
      <c r="L54" s="89"/>
      <c r="M54" s="90"/>
      <c r="N54" s="89"/>
      <c r="O54" s="90"/>
      <c r="P54" s="89"/>
      <c r="Q54" s="90"/>
      <c r="R54" s="89"/>
      <c r="S54" s="90"/>
      <c r="T54" s="89"/>
      <c r="U54" s="90"/>
      <c r="V54" s="91"/>
      <c r="W54" s="35" t="str">
        <f>IF(ISNUMBER(#REF!)=TRUE,1,"")</f>
        <v/>
      </c>
      <c r="X54" s="35" t="str">
        <f>IF(ISNUMBER(#REF!)=TRUE,#REF!,"")</f>
        <v/>
      </c>
      <c r="Y54" s="35" t="str">
        <f>IF(ISNUMBER(#REF!)=TRUE,#REF!,"")</f>
        <v/>
      </c>
      <c r="Z54" s="36" t="e">
        <f>MAX(#REF!,#REF!,#REF!,#REF!,#REF!,#REF!,#REF!,#REF!)</f>
        <v>#REF!</v>
      </c>
      <c r="AA54" s="35" t="str">
        <f t="shared" si="5"/>
        <v/>
      </c>
      <c r="AB54" s="35" t="str">
        <f t="shared" si="6"/>
        <v/>
      </c>
    </row>
    <row r="55" spans="1:28" x14ac:dyDescent="0.2">
      <c r="W55" s="35" t="str">
        <f>IF(ISNUMBER(#REF!)=TRUE,1,"")</f>
        <v/>
      </c>
      <c r="X55" s="35" t="str">
        <f>IF(ISNUMBER(#REF!)=TRUE,#REF!,"")</f>
        <v/>
      </c>
      <c r="Y55" s="35" t="str">
        <f>IF(ISNUMBER(#REF!)=TRUE,#REF!,"")</f>
        <v/>
      </c>
      <c r="Z55" s="36" t="e">
        <f>MAX(#REF!,#REF!,#REF!,#REF!,#REF!,#REF!,#REF!,#REF!)</f>
        <v>#REF!</v>
      </c>
      <c r="AA55" s="35" t="str">
        <f t="shared" si="5"/>
        <v/>
      </c>
      <c r="AB55" s="35" t="str">
        <f t="shared" si="6"/>
        <v/>
      </c>
    </row>
    <row r="56" spans="1:28" x14ac:dyDescent="0.2">
      <c r="W56" s="35" t="str">
        <f>IF(ISNUMBER(#REF!)=TRUE,1,"")</f>
        <v/>
      </c>
      <c r="X56" s="35" t="str">
        <f>IF(ISNUMBER(#REF!)=TRUE,#REF!,"")</f>
        <v/>
      </c>
      <c r="Y56" s="35" t="str">
        <f>IF(ISNUMBER(#REF!)=TRUE,#REF!,"")</f>
        <v/>
      </c>
      <c r="Z56" s="36" t="e">
        <f>MAX(#REF!,#REF!,#REF!,#REF!,#REF!,#REF!,#REF!,#REF!)</f>
        <v>#REF!</v>
      </c>
      <c r="AA56" s="35" t="str">
        <f t="shared" si="5"/>
        <v/>
      </c>
      <c r="AB56" s="35" t="str">
        <f t="shared" si="6"/>
        <v/>
      </c>
    </row>
    <row r="57" spans="1:28" x14ac:dyDescent="0.2">
      <c r="W57" s="35" t="str">
        <f>IF(ISNUMBER(#REF!)=TRUE,1,"")</f>
        <v/>
      </c>
      <c r="X57" s="35" t="str">
        <f>IF(ISNUMBER(#REF!)=TRUE,#REF!,"")</f>
        <v/>
      </c>
      <c r="Y57" s="35" t="str">
        <f>IF(ISNUMBER(#REF!)=TRUE,#REF!,"")</f>
        <v/>
      </c>
      <c r="Z57" s="36" t="e">
        <f>MAX(#REF!,#REF!,#REF!,#REF!,#REF!,#REF!,#REF!,#REF!)</f>
        <v>#REF!</v>
      </c>
      <c r="AA57" s="35" t="str">
        <f t="shared" si="5"/>
        <v/>
      </c>
      <c r="AB57" s="35" t="str">
        <f t="shared" si="6"/>
        <v/>
      </c>
    </row>
    <row r="58" spans="1:28" x14ac:dyDescent="0.2">
      <c r="W58" s="35" t="str">
        <f>IF(ISNUMBER(#REF!)=TRUE,1,"")</f>
        <v/>
      </c>
      <c r="X58" s="35" t="str">
        <f>IF(ISNUMBER(#REF!)=TRUE,#REF!,"")</f>
        <v/>
      </c>
      <c r="Y58" s="35" t="str">
        <f>IF(ISNUMBER(#REF!)=TRUE,#REF!,"")</f>
        <v/>
      </c>
      <c r="Z58" s="36" t="e">
        <f>MAX(#REF!,#REF!,#REF!,#REF!,#REF!,#REF!,#REF!,#REF!)</f>
        <v>#REF!</v>
      </c>
      <c r="AA58" s="35" t="str">
        <f t="shared" si="5"/>
        <v/>
      </c>
      <c r="AB58" s="35" t="str">
        <f t="shared" si="6"/>
        <v/>
      </c>
    </row>
    <row r="59" spans="1:28" x14ac:dyDescent="0.2">
      <c r="W59" s="35" t="str">
        <f>IF(ISNUMBER(#REF!)=TRUE,1,"")</f>
        <v/>
      </c>
      <c r="X59" s="35" t="str">
        <f>IF(ISNUMBER(#REF!)=TRUE,#REF!,"")</f>
        <v/>
      </c>
      <c r="Y59" s="35" t="str">
        <f>IF(ISNUMBER(#REF!)=TRUE,#REF!,"")</f>
        <v/>
      </c>
      <c r="Z59" s="36" t="e">
        <f>MAX(#REF!,#REF!,#REF!,#REF!,#REF!,#REF!,#REF!,#REF!)</f>
        <v>#REF!</v>
      </c>
      <c r="AA59" s="35" t="str">
        <f t="shared" si="5"/>
        <v/>
      </c>
      <c r="AB59" s="35" t="str">
        <f t="shared" si="6"/>
        <v/>
      </c>
    </row>
    <row r="60" spans="1:28" x14ac:dyDescent="0.2">
      <c r="W60" s="35" t="str">
        <f>IF(ISNUMBER(#REF!)=TRUE,1,"")</f>
        <v/>
      </c>
      <c r="X60" s="35" t="str">
        <f>IF(ISNUMBER(#REF!)=TRUE,#REF!,"")</f>
        <v/>
      </c>
      <c r="Y60" s="35" t="str">
        <f>IF(ISNUMBER(#REF!)=TRUE,#REF!,"")</f>
        <v/>
      </c>
      <c r="Z60" s="36" t="e">
        <f>MAX(#REF!,#REF!,#REF!,#REF!,#REF!,#REF!,#REF!,#REF!)</f>
        <v>#REF!</v>
      </c>
      <c r="AA60" s="35" t="str">
        <f t="shared" si="5"/>
        <v/>
      </c>
      <c r="AB60" s="35" t="str">
        <f t="shared" si="6"/>
        <v/>
      </c>
    </row>
    <row r="61" spans="1:28" x14ac:dyDescent="0.2">
      <c r="W61" s="35" t="str">
        <f>IF(ISNUMBER(#REF!)=TRUE,1,"")</f>
        <v/>
      </c>
      <c r="X61" s="35" t="str">
        <f>IF(ISNUMBER(#REF!)=TRUE,#REF!,"")</f>
        <v/>
      </c>
      <c r="Y61" s="35" t="str">
        <f>IF(ISNUMBER(#REF!)=TRUE,#REF!,"")</f>
        <v/>
      </c>
      <c r="Z61" s="36" t="e">
        <f>MAX(#REF!,#REF!,#REF!,#REF!,#REF!,#REF!,#REF!,#REF!)</f>
        <v>#REF!</v>
      </c>
      <c r="AA61" s="35" t="str">
        <f t="shared" si="5"/>
        <v/>
      </c>
      <c r="AB61" s="35" t="str">
        <f t="shared" si="6"/>
        <v/>
      </c>
    </row>
    <row r="62" spans="1:28" x14ac:dyDescent="0.2">
      <c r="W62" s="35" t="str">
        <f>IF(ISNUMBER(#REF!)=TRUE,1,"")</f>
        <v/>
      </c>
      <c r="X62" s="35" t="str">
        <f>IF(ISNUMBER(#REF!)=TRUE,#REF!,"")</f>
        <v/>
      </c>
      <c r="Y62" s="35" t="str">
        <f>IF(ISNUMBER(#REF!)=TRUE,#REF!,"")</f>
        <v/>
      </c>
      <c r="Z62" s="36" t="e">
        <f>MAX(#REF!,#REF!,#REF!,#REF!,#REF!,#REF!,#REF!,#REF!)</f>
        <v>#REF!</v>
      </c>
      <c r="AA62" s="35" t="str">
        <f t="shared" si="5"/>
        <v/>
      </c>
      <c r="AB62" s="35" t="str">
        <f t="shared" si="6"/>
        <v/>
      </c>
    </row>
    <row r="63" spans="1:28" x14ac:dyDescent="0.2">
      <c r="W63" s="35" t="str">
        <f>IF(ISNUMBER(#REF!)=TRUE,1,"")</f>
        <v/>
      </c>
      <c r="X63" s="35" t="str">
        <f>IF(ISNUMBER(#REF!)=TRUE,#REF!,"")</f>
        <v/>
      </c>
      <c r="Y63" s="35" t="str">
        <f>IF(ISNUMBER(#REF!)=TRUE,#REF!,"")</f>
        <v/>
      </c>
      <c r="Z63" s="36" t="e">
        <f>MAX(#REF!,#REF!,#REF!,#REF!,#REF!,#REF!,#REF!,#REF!)</f>
        <v>#REF!</v>
      </c>
      <c r="AA63" s="35" t="str">
        <f t="shared" si="5"/>
        <v/>
      </c>
      <c r="AB63" s="35" t="str">
        <f t="shared" si="6"/>
        <v/>
      </c>
    </row>
    <row r="64" spans="1:28" x14ac:dyDescent="0.2">
      <c r="W64" s="35" t="str">
        <f>IF(ISNUMBER(#REF!)=TRUE,1,"")</f>
        <v/>
      </c>
      <c r="X64" s="35" t="str">
        <f>IF(ISNUMBER(#REF!)=TRUE,#REF!,"")</f>
        <v/>
      </c>
      <c r="Y64" s="35" t="str">
        <f>IF(ISNUMBER(#REF!)=TRUE,#REF!,"")</f>
        <v/>
      </c>
      <c r="Z64" s="36" t="e">
        <f>MAX(#REF!,#REF!,#REF!,#REF!,#REF!,#REF!,#REF!,#REF!)</f>
        <v>#REF!</v>
      </c>
      <c r="AA64" s="35" t="str">
        <f t="shared" si="5"/>
        <v/>
      </c>
      <c r="AB64" s="35" t="str">
        <f t="shared" si="6"/>
        <v/>
      </c>
    </row>
    <row r="65" spans="23:28" x14ac:dyDescent="0.2">
      <c r="W65" s="35" t="str">
        <f>IF(ISNUMBER(#REF!)=TRUE,1,"")</f>
        <v/>
      </c>
      <c r="X65" s="35" t="str">
        <f>IF(ISNUMBER(#REF!)=TRUE,#REF!,"")</f>
        <v/>
      </c>
      <c r="Y65" s="35" t="str">
        <f>IF(ISNUMBER(#REF!)=TRUE,#REF!,"")</f>
        <v/>
      </c>
      <c r="Z65" s="36" t="e">
        <f>MAX(#REF!,#REF!,#REF!,#REF!,#REF!,#REF!,#REF!,#REF!)</f>
        <v>#REF!</v>
      </c>
      <c r="AA65" s="35" t="str">
        <f t="shared" si="5"/>
        <v/>
      </c>
      <c r="AB65" s="35" t="str">
        <f t="shared" si="6"/>
        <v/>
      </c>
    </row>
    <row r="66" spans="23:28" x14ac:dyDescent="0.2">
      <c r="W66" s="35" t="str">
        <f>IF(ISNUMBER(#REF!)=TRUE,1,"")</f>
        <v/>
      </c>
      <c r="X66" s="35" t="str">
        <f>IF(ISNUMBER(#REF!)=TRUE,#REF!,"")</f>
        <v/>
      </c>
      <c r="Y66" s="35" t="str">
        <f>IF(ISNUMBER(#REF!)=TRUE,#REF!,"")</f>
        <v/>
      </c>
      <c r="Z66" s="36" t="e">
        <f>MAX(#REF!,#REF!,#REF!,#REF!,#REF!,#REF!,#REF!,#REF!)</f>
        <v>#REF!</v>
      </c>
      <c r="AA66" s="35" t="str">
        <f t="shared" si="5"/>
        <v/>
      </c>
      <c r="AB66" s="35" t="str">
        <f t="shared" si="6"/>
        <v/>
      </c>
    </row>
    <row r="67" spans="23:28" x14ac:dyDescent="0.2">
      <c r="W67" s="35" t="str">
        <f>IF(ISNUMBER(#REF!)=TRUE,1,"")</f>
        <v/>
      </c>
      <c r="X67" s="35" t="str">
        <f>IF(ISNUMBER(#REF!)=TRUE,#REF!,"")</f>
        <v/>
      </c>
      <c r="Y67" s="35" t="str">
        <f>IF(ISNUMBER(#REF!)=TRUE,#REF!,"")</f>
        <v/>
      </c>
      <c r="Z67" s="36" t="e">
        <f>MAX(#REF!,#REF!,#REF!,#REF!,#REF!,#REF!,#REF!,#REF!)</f>
        <v>#REF!</v>
      </c>
      <c r="AA67" s="35" t="str">
        <f t="shared" si="5"/>
        <v/>
      </c>
      <c r="AB67" s="35" t="str">
        <f t="shared" si="6"/>
        <v/>
      </c>
    </row>
    <row r="68" spans="23:28" x14ac:dyDescent="0.2">
      <c r="W68" s="35" t="str">
        <f>IF(ISNUMBER(#REF!)=TRUE,1,"")</f>
        <v/>
      </c>
      <c r="X68" s="35" t="str">
        <f>IF(ISNUMBER(#REF!)=TRUE,#REF!,"")</f>
        <v/>
      </c>
      <c r="Y68" s="35" t="str">
        <f>IF(ISNUMBER(#REF!)=TRUE,#REF!,"")</f>
        <v/>
      </c>
      <c r="Z68" s="36" t="e">
        <f>MAX(#REF!,#REF!,#REF!,#REF!,#REF!,#REF!,#REF!,#REF!)</f>
        <v>#REF!</v>
      </c>
      <c r="AA68" s="35" t="str">
        <f t="shared" si="5"/>
        <v/>
      </c>
      <c r="AB68" s="35" t="str">
        <f t="shared" si="6"/>
        <v/>
      </c>
    </row>
    <row r="69" spans="23:28" x14ac:dyDescent="0.2">
      <c r="W69" s="35" t="str">
        <f>IF(ISNUMBER(#REF!)=TRUE,1,"")</f>
        <v/>
      </c>
      <c r="X69" s="35" t="str">
        <f>IF(ISNUMBER(#REF!)=TRUE,#REF!,"")</f>
        <v/>
      </c>
      <c r="Y69" s="35" t="str">
        <f>IF(ISNUMBER(#REF!)=TRUE,#REF!,"")</f>
        <v/>
      </c>
      <c r="Z69" s="36" t="e">
        <f>MAX(#REF!,#REF!,#REF!,#REF!,#REF!,#REF!,#REF!,#REF!)</f>
        <v>#REF!</v>
      </c>
      <c r="AA69" s="35" t="str">
        <f t="shared" si="5"/>
        <v/>
      </c>
      <c r="AB69" s="35" t="str">
        <f t="shared" si="6"/>
        <v/>
      </c>
    </row>
    <row r="70" spans="23:28" x14ac:dyDescent="0.2">
      <c r="W70" s="35" t="str">
        <f>IF(ISNUMBER(#REF!)=TRUE,1,"")</f>
        <v/>
      </c>
      <c r="X70" s="35" t="str">
        <f>IF(ISNUMBER(#REF!)=TRUE,#REF!,"")</f>
        <v/>
      </c>
      <c r="Y70" s="35" t="str">
        <f>IF(ISNUMBER(#REF!)=TRUE,#REF!,"")</f>
        <v/>
      </c>
      <c r="Z70" s="36" t="e">
        <f>MAX(#REF!,#REF!,#REF!,#REF!,#REF!,#REF!,#REF!,#REF!)</f>
        <v>#REF!</v>
      </c>
      <c r="AA70" s="35" t="str">
        <f t="shared" si="5"/>
        <v/>
      </c>
      <c r="AB70" s="35" t="str">
        <f t="shared" si="6"/>
        <v/>
      </c>
    </row>
    <row r="71" spans="23:28" x14ac:dyDescent="0.2">
      <c r="W71" s="35" t="str">
        <f>IF(ISNUMBER(#REF!)=TRUE,1,"")</f>
        <v/>
      </c>
      <c r="X71" s="35" t="str">
        <f>IF(ISNUMBER(#REF!)=TRUE,#REF!,"")</f>
        <v/>
      </c>
      <c r="Y71" s="35" t="str">
        <f>IF(ISNUMBER(#REF!)=TRUE,#REF!,"")</f>
        <v/>
      </c>
      <c r="Z71" s="36" t="e">
        <f>MAX(#REF!,#REF!,#REF!,#REF!,#REF!,#REF!,#REF!,#REF!)</f>
        <v>#REF!</v>
      </c>
      <c r="AA71" s="35" t="str">
        <f t="shared" si="5"/>
        <v/>
      </c>
      <c r="AB71" s="35" t="str">
        <f t="shared" si="6"/>
        <v/>
      </c>
    </row>
    <row r="72" spans="23:28" x14ac:dyDescent="0.2">
      <c r="W72" s="35" t="str">
        <f>IF(ISNUMBER(#REF!)=TRUE,1,"")</f>
        <v/>
      </c>
      <c r="X72" s="35" t="str">
        <f>IF(ISNUMBER(#REF!)=TRUE,#REF!,"")</f>
        <v/>
      </c>
      <c r="Y72" s="35" t="str">
        <f>IF(ISNUMBER(#REF!)=TRUE,#REF!,"")</f>
        <v/>
      </c>
      <c r="Z72" s="36" t="e">
        <f>MAX(#REF!,#REF!,#REF!,#REF!,#REF!,#REF!,#REF!,#REF!)</f>
        <v>#REF!</v>
      </c>
      <c r="AA72" s="35" t="str">
        <f t="shared" si="5"/>
        <v/>
      </c>
      <c r="AB72" s="35" t="str">
        <f t="shared" si="6"/>
        <v/>
      </c>
    </row>
    <row r="73" spans="23:28" x14ac:dyDescent="0.2">
      <c r="W73" s="35" t="str">
        <f>IF(ISNUMBER(#REF!)=TRUE,1,"")</f>
        <v/>
      </c>
      <c r="X73" s="35" t="str">
        <f>IF(ISNUMBER(#REF!)=TRUE,#REF!,"")</f>
        <v/>
      </c>
      <c r="Y73" s="35" t="str">
        <f>IF(ISNUMBER(#REF!)=TRUE,#REF!,"")</f>
        <v/>
      </c>
      <c r="Z73" s="36" t="e">
        <f>MAX(#REF!,#REF!,#REF!,#REF!,#REF!,#REF!,#REF!,#REF!)</f>
        <v>#REF!</v>
      </c>
      <c r="AA73" s="35" t="str">
        <f t="shared" si="5"/>
        <v/>
      </c>
      <c r="AB73" s="35" t="str">
        <f t="shared" si="6"/>
        <v/>
      </c>
    </row>
    <row r="74" spans="23:28" x14ac:dyDescent="0.2">
      <c r="W74" s="35" t="str">
        <f>IF(ISNUMBER(#REF!)=TRUE,1,"")</f>
        <v/>
      </c>
      <c r="X74" s="35" t="str">
        <f>IF(ISNUMBER(#REF!)=TRUE,#REF!,"")</f>
        <v/>
      </c>
      <c r="Y74" s="35" t="str">
        <f>IF(ISNUMBER(#REF!)=TRUE,#REF!,"")</f>
        <v/>
      </c>
      <c r="Z74" s="36" t="e">
        <f>MAX(#REF!,#REF!,#REF!,#REF!,#REF!,#REF!,#REF!,#REF!)</f>
        <v>#REF!</v>
      </c>
      <c r="AA74" s="35" t="str">
        <f t="shared" ref="AA74:AA95" si="8">IF(ISNUMBER(X74)=TRUE,X74-Y74/100000-Z74/1000000000,"")</f>
        <v/>
      </c>
      <c r="AB74" s="35" t="str">
        <f t="shared" ref="AB74:AB95" si="9">IF(ISNUMBER(AA74)=TRUE,RANK(AA74,$AA$10:$AA$95,1),"")</f>
        <v/>
      </c>
    </row>
    <row r="75" spans="23:28" x14ac:dyDescent="0.2">
      <c r="W75" s="35" t="str">
        <f>IF(ISNUMBER(#REF!)=TRUE,1,"")</f>
        <v/>
      </c>
      <c r="X75" s="35" t="str">
        <f>IF(ISNUMBER(#REF!)=TRUE,#REF!,"")</f>
        <v/>
      </c>
      <c r="Y75" s="35" t="str">
        <f>IF(ISNUMBER(#REF!)=TRUE,#REF!,"")</f>
        <v/>
      </c>
      <c r="Z75" s="36" t="e">
        <f>MAX(#REF!,#REF!,#REF!,#REF!,#REF!,#REF!,#REF!,#REF!)</f>
        <v>#REF!</v>
      </c>
      <c r="AA75" s="35" t="str">
        <f t="shared" si="8"/>
        <v/>
      </c>
      <c r="AB75" s="35" t="str">
        <f t="shared" si="9"/>
        <v/>
      </c>
    </row>
    <row r="76" spans="23:28" x14ac:dyDescent="0.2">
      <c r="W76" s="35" t="str">
        <f>IF(ISNUMBER(#REF!)=TRUE,1,"")</f>
        <v/>
      </c>
      <c r="X76" s="35" t="str">
        <f>IF(ISNUMBER(#REF!)=TRUE,#REF!,"")</f>
        <v/>
      </c>
      <c r="Y76" s="35" t="str">
        <f>IF(ISNUMBER(#REF!)=TRUE,#REF!,"")</f>
        <v/>
      </c>
      <c r="Z76" s="36" t="e">
        <f>MAX(#REF!,#REF!,#REF!,#REF!,#REF!,#REF!,#REF!,#REF!)</f>
        <v>#REF!</v>
      </c>
      <c r="AA76" s="35" t="str">
        <f t="shared" si="8"/>
        <v/>
      </c>
      <c r="AB76" s="35" t="str">
        <f t="shared" si="9"/>
        <v/>
      </c>
    </row>
    <row r="77" spans="23:28" x14ac:dyDescent="0.2">
      <c r="W77" s="35" t="str">
        <f>IF(ISNUMBER(#REF!)=TRUE,1,"")</f>
        <v/>
      </c>
      <c r="X77" s="35" t="str">
        <f>IF(ISNUMBER(#REF!)=TRUE,#REF!,"")</f>
        <v/>
      </c>
      <c r="Y77" s="35" t="str">
        <f>IF(ISNUMBER(#REF!)=TRUE,#REF!,"")</f>
        <v/>
      </c>
      <c r="Z77" s="36" t="e">
        <f>MAX(#REF!,#REF!,#REF!,#REF!,#REF!,#REF!,#REF!,#REF!)</f>
        <v>#REF!</v>
      </c>
      <c r="AA77" s="35" t="str">
        <f t="shared" si="8"/>
        <v/>
      </c>
      <c r="AB77" s="35" t="str">
        <f t="shared" si="9"/>
        <v/>
      </c>
    </row>
    <row r="78" spans="23:28" x14ac:dyDescent="0.2">
      <c r="W78" s="35" t="str">
        <f>IF(ISNUMBER(#REF!)=TRUE,1,"")</f>
        <v/>
      </c>
      <c r="X78" s="35" t="str">
        <f>IF(ISNUMBER(#REF!)=TRUE,#REF!,"")</f>
        <v/>
      </c>
      <c r="Y78" s="35" t="str">
        <f>IF(ISNUMBER(#REF!)=TRUE,#REF!,"")</f>
        <v/>
      </c>
      <c r="Z78" s="36" t="e">
        <f>MAX(#REF!,#REF!,#REF!,#REF!,#REF!,#REF!,#REF!,#REF!)</f>
        <v>#REF!</v>
      </c>
      <c r="AA78" s="35" t="str">
        <f t="shared" si="8"/>
        <v/>
      </c>
      <c r="AB78" s="35" t="str">
        <f t="shared" si="9"/>
        <v/>
      </c>
    </row>
    <row r="79" spans="23:28" x14ac:dyDescent="0.2">
      <c r="W79" s="35" t="str">
        <f>IF(ISNUMBER(#REF!)=TRUE,1,"")</f>
        <v/>
      </c>
      <c r="X79" s="35" t="str">
        <f>IF(ISNUMBER(#REF!)=TRUE,#REF!,"")</f>
        <v/>
      </c>
      <c r="Y79" s="35" t="str">
        <f>IF(ISNUMBER(#REF!)=TRUE,#REF!,"")</f>
        <v/>
      </c>
      <c r="Z79" s="36" t="e">
        <f>MAX(#REF!,#REF!,#REF!,#REF!,#REF!,#REF!,#REF!,#REF!)</f>
        <v>#REF!</v>
      </c>
      <c r="AA79" s="35" t="str">
        <f t="shared" si="8"/>
        <v/>
      </c>
      <c r="AB79" s="35" t="str">
        <f t="shared" si="9"/>
        <v/>
      </c>
    </row>
    <row r="80" spans="23:28" x14ac:dyDescent="0.2">
      <c r="W80" s="35" t="str">
        <f>IF(ISNUMBER(#REF!)=TRUE,1,"")</f>
        <v/>
      </c>
      <c r="X80" s="35" t="str">
        <f>IF(ISNUMBER(#REF!)=TRUE,#REF!,"")</f>
        <v/>
      </c>
      <c r="Y80" s="35" t="str">
        <f>IF(ISNUMBER(#REF!)=TRUE,#REF!,"")</f>
        <v/>
      </c>
      <c r="Z80" s="36" t="e">
        <f>MAX(#REF!,#REF!,#REF!,#REF!,#REF!,#REF!,#REF!,#REF!)</f>
        <v>#REF!</v>
      </c>
      <c r="AA80" s="35" t="str">
        <f t="shared" si="8"/>
        <v/>
      </c>
      <c r="AB80" s="35" t="str">
        <f t="shared" si="9"/>
        <v/>
      </c>
    </row>
    <row r="81" spans="23:28" x14ac:dyDescent="0.2">
      <c r="W81" s="35" t="str">
        <f>IF(ISNUMBER(#REF!)=TRUE,1,"")</f>
        <v/>
      </c>
      <c r="X81" s="35" t="str">
        <f>IF(ISNUMBER(#REF!)=TRUE,#REF!,"")</f>
        <v/>
      </c>
      <c r="Y81" s="35" t="str">
        <f>IF(ISNUMBER(#REF!)=TRUE,#REF!,"")</f>
        <v/>
      </c>
      <c r="Z81" s="36" t="e">
        <f>MAX(#REF!,#REF!,#REF!,#REF!,#REF!,#REF!,#REF!,#REF!)</f>
        <v>#REF!</v>
      </c>
      <c r="AA81" s="35" t="str">
        <f t="shared" si="8"/>
        <v/>
      </c>
      <c r="AB81" s="35" t="str">
        <f t="shared" si="9"/>
        <v/>
      </c>
    </row>
    <row r="82" spans="23:28" x14ac:dyDescent="0.2">
      <c r="W82" s="35" t="str">
        <f>IF(ISNUMBER(#REF!)=TRUE,1,"")</f>
        <v/>
      </c>
      <c r="X82" s="35" t="str">
        <f>IF(ISNUMBER(#REF!)=TRUE,#REF!,"")</f>
        <v/>
      </c>
      <c r="Y82" s="35" t="str">
        <f>IF(ISNUMBER(#REF!)=TRUE,#REF!,"")</f>
        <v/>
      </c>
      <c r="Z82" s="36" t="e">
        <f>MAX(#REF!,#REF!,#REF!,#REF!,#REF!,#REF!,#REF!,#REF!)</f>
        <v>#REF!</v>
      </c>
      <c r="AA82" s="35" t="str">
        <f t="shared" si="8"/>
        <v/>
      </c>
      <c r="AB82" s="35" t="str">
        <f t="shared" si="9"/>
        <v/>
      </c>
    </row>
    <row r="83" spans="23:28" x14ac:dyDescent="0.2">
      <c r="W83" s="35" t="str">
        <f>IF(ISNUMBER(#REF!)=TRUE,1,"")</f>
        <v/>
      </c>
      <c r="X83" s="35" t="str">
        <f>IF(ISNUMBER(#REF!)=TRUE,#REF!,"")</f>
        <v/>
      </c>
      <c r="Y83" s="35" t="str">
        <f>IF(ISNUMBER(#REF!)=TRUE,#REF!,"")</f>
        <v/>
      </c>
      <c r="Z83" s="36" t="e">
        <f>MAX(#REF!,#REF!,#REF!,#REF!,#REF!,#REF!,#REF!,#REF!)</f>
        <v>#REF!</v>
      </c>
      <c r="AA83" s="35" t="str">
        <f t="shared" si="8"/>
        <v/>
      </c>
      <c r="AB83" s="35" t="str">
        <f t="shared" si="9"/>
        <v/>
      </c>
    </row>
    <row r="84" spans="23:28" x14ac:dyDescent="0.2">
      <c r="W84" s="35" t="str">
        <f>IF(ISNUMBER(#REF!)=TRUE,1,"")</f>
        <v/>
      </c>
      <c r="X84" s="35" t="str">
        <f>IF(ISNUMBER(#REF!)=TRUE,#REF!,"")</f>
        <v/>
      </c>
      <c r="Y84" s="35" t="str">
        <f>IF(ISNUMBER(#REF!)=TRUE,#REF!,"")</f>
        <v/>
      </c>
      <c r="Z84" s="36" t="e">
        <f>MAX(#REF!,#REF!,#REF!,#REF!,#REF!,#REF!,#REF!,#REF!)</f>
        <v>#REF!</v>
      </c>
      <c r="AA84" s="35" t="str">
        <f t="shared" si="8"/>
        <v/>
      </c>
      <c r="AB84" s="35" t="str">
        <f t="shared" si="9"/>
        <v/>
      </c>
    </row>
    <row r="85" spans="23:28" x14ac:dyDescent="0.2">
      <c r="W85" s="35" t="str">
        <f>IF(ISNUMBER(#REF!)=TRUE,1,"")</f>
        <v/>
      </c>
      <c r="X85" s="35" t="str">
        <f>IF(ISNUMBER(#REF!)=TRUE,#REF!,"")</f>
        <v/>
      </c>
      <c r="Y85" s="35" t="str">
        <f>IF(ISNUMBER(#REF!)=TRUE,#REF!,"")</f>
        <v/>
      </c>
      <c r="Z85" s="36" t="e">
        <f>MAX(#REF!,#REF!,#REF!,#REF!,#REF!,#REF!,#REF!,#REF!)</f>
        <v>#REF!</v>
      </c>
      <c r="AA85" s="35" t="str">
        <f t="shared" si="8"/>
        <v/>
      </c>
      <c r="AB85" s="35" t="str">
        <f t="shared" si="9"/>
        <v/>
      </c>
    </row>
    <row r="86" spans="23:28" x14ac:dyDescent="0.2">
      <c r="W86" s="35" t="str">
        <f>IF(ISNUMBER(#REF!)=TRUE,1,"")</f>
        <v/>
      </c>
      <c r="X86" s="35" t="str">
        <f>IF(ISNUMBER(#REF!)=TRUE,#REF!,"")</f>
        <v/>
      </c>
      <c r="Y86" s="35" t="str">
        <f>IF(ISNUMBER(#REF!)=TRUE,#REF!,"")</f>
        <v/>
      </c>
      <c r="Z86" s="36" t="e">
        <f>MAX(#REF!,#REF!,#REF!,#REF!,#REF!,#REF!,#REF!,#REF!)</f>
        <v>#REF!</v>
      </c>
      <c r="AA86" s="35" t="str">
        <f t="shared" si="8"/>
        <v/>
      </c>
      <c r="AB86" s="35" t="str">
        <f t="shared" si="9"/>
        <v/>
      </c>
    </row>
    <row r="87" spans="23:28" x14ac:dyDescent="0.2">
      <c r="W87" s="35" t="str">
        <f>IF(ISNUMBER(#REF!)=TRUE,1,"")</f>
        <v/>
      </c>
      <c r="X87" s="35" t="str">
        <f>IF(ISNUMBER(#REF!)=TRUE,#REF!,"")</f>
        <v/>
      </c>
      <c r="Y87" s="35" t="str">
        <f>IF(ISNUMBER(#REF!)=TRUE,#REF!,"")</f>
        <v/>
      </c>
      <c r="Z87" s="36" t="e">
        <f>MAX(#REF!,#REF!,#REF!,#REF!,#REF!,#REF!,#REF!,#REF!)</f>
        <v>#REF!</v>
      </c>
      <c r="AA87" s="35" t="str">
        <f t="shared" si="8"/>
        <v/>
      </c>
      <c r="AB87" s="35" t="str">
        <f t="shared" si="9"/>
        <v/>
      </c>
    </row>
    <row r="88" spans="23:28" x14ac:dyDescent="0.2">
      <c r="W88" s="35" t="str">
        <f>IF(ISNUMBER(#REF!)=TRUE,1,"")</f>
        <v/>
      </c>
      <c r="X88" s="35" t="str">
        <f>IF(ISNUMBER(#REF!)=TRUE,#REF!,"")</f>
        <v/>
      </c>
      <c r="Y88" s="35" t="str">
        <f>IF(ISNUMBER(#REF!)=TRUE,#REF!,"")</f>
        <v/>
      </c>
      <c r="Z88" s="36" t="e">
        <f>MAX(#REF!,#REF!,#REF!,#REF!,#REF!,#REF!,#REF!,#REF!)</f>
        <v>#REF!</v>
      </c>
      <c r="AA88" s="35" t="str">
        <f t="shared" si="8"/>
        <v/>
      </c>
      <c r="AB88" s="35" t="str">
        <f t="shared" si="9"/>
        <v/>
      </c>
    </row>
    <row r="89" spans="23:28" x14ac:dyDescent="0.2">
      <c r="W89" s="35" t="str">
        <f>IF(ISNUMBER(#REF!)=TRUE,1,"")</f>
        <v/>
      </c>
      <c r="X89" s="35" t="str">
        <f>IF(ISNUMBER(#REF!)=TRUE,#REF!,"")</f>
        <v/>
      </c>
      <c r="Y89" s="35" t="str">
        <f>IF(ISNUMBER(#REF!)=TRUE,#REF!,"")</f>
        <v/>
      </c>
      <c r="Z89" s="36" t="e">
        <f>MAX(#REF!,#REF!,#REF!,#REF!,#REF!,#REF!,#REF!,#REF!)</f>
        <v>#REF!</v>
      </c>
      <c r="AA89" s="35" t="str">
        <f t="shared" si="8"/>
        <v/>
      </c>
      <c r="AB89" s="35" t="str">
        <f t="shared" si="9"/>
        <v/>
      </c>
    </row>
    <row r="90" spans="23:28" x14ac:dyDescent="0.2">
      <c r="W90" s="35" t="str">
        <f>IF(ISNUMBER(#REF!)=TRUE,1,"")</f>
        <v/>
      </c>
      <c r="X90" s="35" t="str">
        <f>IF(ISNUMBER(#REF!)=TRUE,#REF!,"")</f>
        <v/>
      </c>
      <c r="Y90" s="35" t="str">
        <f>IF(ISNUMBER(#REF!)=TRUE,#REF!,"")</f>
        <v/>
      </c>
      <c r="Z90" s="36" t="e">
        <f>MAX(#REF!,#REF!,#REF!,#REF!,#REF!,#REF!,#REF!,#REF!)</f>
        <v>#REF!</v>
      </c>
      <c r="AA90" s="35" t="str">
        <f t="shared" si="8"/>
        <v/>
      </c>
      <c r="AB90" s="35" t="str">
        <f t="shared" si="9"/>
        <v/>
      </c>
    </row>
    <row r="91" spans="23:28" x14ac:dyDescent="0.2">
      <c r="W91" s="35" t="str">
        <f>IF(ISNUMBER(#REF!)=TRUE,1,"")</f>
        <v/>
      </c>
      <c r="X91" s="35" t="str">
        <f>IF(ISNUMBER(#REF!)=TRUE,#REF!,"")</f>
        <v/>
      </c>
      <c r="Y91" s="35" t="str">
        <f>IF(ISNUMBER(#REF!)=TRUE,#REF!,"")</f>
        <v/>
      </c>
      <c r="Z91" s="36" t="e">
        <f>MAX(#REF!,#REF!,#REF!,#REF!,#REF!,#REF!,#REF!,#REF!)</f>
        <v>#REF!</v>
      </c>
      <c r="AA91" s="35" t="str">
        <f t="shared" si="8"/>
        <v/>
      </c>
      <c r="AB91" s="35" t="str">
        <f t="shared" si="9"/>
        <v/>
      </c>
    </row>
    <row r="92" spans="23:28" x14ac:dyDescent="0.2">
      <c r="W92" s="35" t="str">
        <f>IF(ISNUMBER(#REF!)=TRUE,1,"")</f>
        <v/>
      </c>
      <c r="X92" s="35" t="str">
        <f>IF(ISNUMBER(#REF!)=TRUE,#REF!,"")</f>
        <v/>
      </c>
      <c r="Y92" s="35" t="str">
        <f>IF(ISNUMBER(#REF!)=TRUE,#REF!,"")</f>
        <v/>
      </c>
      <c r="Z92" s="36" t="e">
        <f>MAX(#REF!,#REF!,#REF!,#REF!,#REF!,#REF!,#REF!,#REF!)</f>
        <v>#REF!</v>
      </c>
      <c r="AA92" s="35" t="str">
        <f t="shared" si="8"/>
        <v/>
      </c>
      <c r="AB92" s="35" t="str">
        <f t="shared" si="9"/>
        <v/>
      </c>
    </row>
    <row r="93" spans="23:28" x14ac:dyDescent="0.2">
      <c r="W93" s="35" t="str">
        <f>IF(ISNUMBER(#REF!)=TRUE,1,"")</f>
        <v/>
      </c>
      <c r="X93" s="35" t="str">
        <f>IF(ISNUMBER(#REF!)=TRUE,#REF!,"")</f>
        <v/>
      </c>
      <c r="Y93" s="35" t="str">
        <f>IF(ISNUMBER(#REF!)=TRUE,#REF!,"")</f>
        <v/>
      </c>
      <c r="Z93" s="36" t="e">
        <f>MAX(#REF!,#REF!,#REF!,#REF!,#REF!,#REF!,#REF!,#REF!)</f>
        <v>#REF!</v>
      </c>
      <c r="AA93" s="35" t="str">
        <f t="shared" si="8"/>
        <v/>
      </c>
      <c r="AB93" s="35" t="str">
        <f t="shared" si="9"/>
        <v/>
      </c>
    </row>
    <row r="94" spans="23:28" x14ac:dyDescent="0.2">
      <c r="W94" s="35" t="str">
        <f>IF(ISNUMBER(#REF!)=TRUE,1,"")</f>
        <v/>
      </c>
      <c r="X94" s="35" t="str">
        <f>IF(ISNUMBER(#REF!)=TRUE,#REF!,"")</f>
        <v/>
      </c>
      <c r="Y94" s="35" t="str">
        <f>IF(ISNUMBER(#REF!)=TRUE,#REF!,"")</f>
        <v/>
      </c>
      <c r="Z94" s="36" t="e">
        <f>MAX(#REF!,#REF!,#REF!,#REF!,#REF!,#REF!,#REF!,#REF!)</f>
        <v>#REF!</v>
      </c>
      <c r="AA94" s="35" t="str">
        <f t="shared" si="8"/>
        <v/>
      </c>
      <c r="AB94" s="35" t="str">
        <f t="shared" si="9"/>
        <v/>
      </c>
    </row>
    <row r="95" spans="23:28" x14ac:dyDescent="0.2">
      <c r="W95" s="35" t="str">
        <f>IF(ISNUMBER(V49)=TRUE,1,"")</f>
        <v/>
      </c>
      <c r="X95" s="35" t="str">
        <f>IF(ISNUMBER(T49)=TRUE,T49,"")</f>
        <v/>
      </c>
      <c r="Y95" s="35" t="str">
        <f>IF(ISNUMBER(U49)=TRUE,U49,"")</f>
        <v/>
      </c>
      <c r="Z95" s="36">
        <f>MAX(E49,G49,I49,K49,M49,O49,Q49,S49)</f>
        <v>0</v>
      </c>
      <c r="AA95" s="35" t="str">
        <f t="shared" si="8"/>
        <v/>
      </c>
      <c r="AB95" s="35" t="str">
        <f t="shared" si="9"/>
        <v/>
      </c>
    </row>
  </sheetData>
  <mergeCells count="25">
    <mergeCell ref="A5:A7"/>
    <mergeCell ref="B5:B7"/>
    <mergeCell ref="C5:C7"/>
    <mergeCell ref="D5:E5"/>
    <mergeCell ref="F5:G5"/>
    <mergeCell ref="B1:C1"/>
    <mergeCell ref="E1:Q1"/>
    <mergeCell ref="B2:D2"/>
    <mergeCell ref="E2:Q2"/>
    <mergeCell ref="E3:Q3"/>
    <mergeCell ref="T5:V6"/>
    <mergeCell ref="D6:E6"/>
    <mergeCell ref="F6:G6"/>
    <mergeCell ref="H6:I6"/>
    <mergeCell ref="J6:K6"/>
    <mergeCell ref="L6:M6"/>
    <mergeCell ref="N6:O6"/>
    <mergeCell ref="P6:Q6"/>
    <mergeCell ref="R6:S6"/>
    <mergeCell ref="H5:I5"/>
    <mergeCell ref="J5:K5"/>
    <mergeCell ref="L5:M5"/>
    <mergeCell ref="N5:O5"/>
    <mergeCell ref="P5:Q5"/>
    <mergeCell ref="R5:S5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T10:T49" xr:uid="{E58233D2-9A21-45B8-8BC2-E54BC82F7ADE}">
      <formula1>IF(ISNUMBER(D10)=TRUE,SUM(D10,F10,H10,J10,L10,N10,P10,R10),"")</formula1>
    </dataValidation>
  </dataValidations>
  <printOptions horizontalCentered="1"/>
  <pageMargins left="0.78740157480314965" right="0.78740157480314965" top="0.6692913385826772" bottom="0.39370078740157483" header="3.7007874015748032" footer="0.23622047244094491"/>
  <pageSetup paperSize="9" scale="67" fitToHeight="0" orientation="landscape" r:id="rId1"/>
  <headerFooter alignWithMargins="0">
    <oddHeader>&amp;C&amp;G</oddHeader>
    <oddFooter>&amp;L&amp;"Arial,Kurziv"&amp;YPojedinačni plasman lige&amp;R&amp;"Arial,Kurziv"&amp;YStranica &amp;P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6</vt:i4>
      </vt:variant>
      <vt:variant>
        <vt:lpstr>Imenovani rasponi</vt:lpstr>
      </vt:variant>
      <vt:variant>
        <vt:i4>6</vt:i4>
      </vt:variant>
    </vt:vector>
  </HeadingPairs>
  <TitlesOfParts>
    <vt:vector size="12" baseType="lpstr">
      <vt:lpstr>1. ML plovak ekipno </vt:lpstr>
      <vt:lpstr>1. ML plovak pojedinačno</vt:lpstr>
      <vt:lpstr>2. ML plovak Istok ekipno</vt:lpstr>
      <vt:lpstr>2. ML plovak Istok pojedinačno</vt:lpstr>
      <vt:lpstr>2. ML plovak Zapad ekipno</vt:lpstr>
      <vt:lpstr>2. ML plovak Zapad pojedinačno</vt:lpstr>
      <vt:lpstr>'1. ML plovak ekipno '!Podrucje_ispisa</vt:lpstr>
      <vt:lpstr>'1. ML plovak pojedinačno'!Podrucje_ispisa</vt:lpstr>
      <vt:lpstr>'2. ML plovak Istok ekipno'!Podrucje_ispisa</vt:lpstr>
      <vt:lpstr>'2. ML plovak Istok pojedinačno'!Podrucje_ispisa</vt:lpstr>
      <vt:lpstr>'2. ML plovak Zapad ekipno'!Podrucje_ispisa</vt:lpstr>
      <vt:lpstr>'2. ML plovak Zapad pojedinačno'!Podrucje_ispisa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SSRDMZ-Međ.Žup</dc:creator>
  <cp:lastModifiedBy>Ivica Jakupak</cp:lastModifiedBy>
  <dcterms:created xsi:type="dcterms:W3CDTF">2015-06-05T18:17:20Z</dcterms:created>
  <dcterms:modified xsi:type="dcterms:W3CDTF">2026-09-15T07:49:25Z</dcterms:modified>
</cp:coreProperties>
</file>